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Spokane_Area_Climate\"/>
    </mc:Choice>
  </mc:AlternateContent>
  <xr:revisionPtr revIDLastSave="0" documentId="13_ncr:1_{6F3FBE15-CC46-4794-9FFE-6A5D7C7ED500}" xr6:coauthVersionLast="47" xr6:coauthVersionMax="47" xr10:uidLastSave="{00000000-0000-0000-0000-000000000000}"/>
  <bookViews>
    <workbookView xWindow="28680" yWindow="-120" windowWidth="29040" windowHeight="15720" tabRatio="737" firstSheet="3" activeTab="6" xr2:uid="{DE565C1F-E8EF-448E-B974-EEB00A06F44A}"/>
  </bookViews>
  <sheets>
    <sheet name="Precip 1991-2020" sheetId="1" r:id="rId1"/>
    <sheet name="Precip 1990 to 2020" sheetId="10" r:id="rId2"/>
    <sheet name="Temp 1991-2020" sheetId="3" r:id="rId3"/>
    <sheet name="1991-2020 Climograph" sheetId="6" r:id="rId4"/>
    <sheet name="Precip 1961-1990" sheetId="4" r:id="rId5"/>
    <sheet name="Temp 1961-1990" sheetId="5" r:id="rId6"/>
    <sheet name="Updated Figures" sheetId="11" r:id="rId7"/>
    <sheet name="Updated Table" sheetId="12" r:id="rId8"/>
    <sheet name="1961-1990 Climograph" sheetId="7" r:id="rId9"/>
    <sheet name="Information" sheetId="2" r:id="rId10"/>
    <sheet name="Average Temp Comp" sheetId="8" r:id="rId11"/>
    <sheet name="Precip Comp" sheetId="9" r:id="rId12"/>
  </sheets>
  <definedNames>
    <definedName name="_xlnm._FilterDatabase" localSheetId="1" hidden="1">'Precip 1990 to 2020'!$B$1:$M$34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4" i="12" l="1"/>
  <c r="Z14" i="12"/>
  <c r="Y14" i="12"/>
  <c r="X14" i="12"/>
  <c r="AA13" i="12"/>
  <c r="Z13" i="12"/>
  <c r="Y13" i="12"/>
  <c r="X13" i="12"/>
  <c r="AA12" i="12"/>
  <c r="Z12" i="12"/>
  <c r="Y12" i="12"/>
  <c r="X12" i="12"/>
  <c r="I14" i="12"/>
  <c r="P14" i="12"/>
  <c r="N14" i="12"/>
  <c r="M14" i="12"/>
  <c r="L14" i="12"/>
  <c r="K14" i="12"/>
  <c r="J14" i="12"/>
  <c r="H14" i="12"/>
  <c r="G14" i="12"/>
  <c r="F14" i="12"/>
  <c r="E14" i="12"/>
  <c r="AA8" i="12"/>
  <c r="Z8" i="12"/>
  <c r="Y8" i="12"/>
  <c r="X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AA6" i="12"/>
  <c r="AA7" i="12" s="1"/>
  <c r="AA5" i="12"/>
  <c r="Z6" i="12"/>
  <c r="Z7" i="12" s="1"/>
  <c r="Y6" i="12"/>
  <c r="Y7" i="12" s="1"/>
  <c r="Z5" i="12"/>
  <c r="Y5" i="12"/>
  <c r="X6" i="12"/>
  <c r="X7" i="12" s="1"/>
  <c r="X5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O17" i="9"/>
  <c r="P13" i="11"/>
  <c r="P3" i="11"/>
  <c r="P4" i="11"/>
  <c r="P5" i="11"/>
  <c r="P6" i="11"/>
  <c r="P7" i="11"/>
  <c r="P8" i="11"/>
  <c r="P9" i="11"/>
  <c r="P10" i="11"/>
  <c r="P11" i="11"/>
  <c r="P12" i="11"/>
  <c r="P14" i="11"/>
  <c r="P2" i="11"/>
  <c r="O3" i="11"/>
  <c r="O4" i="11"/>
  <c r="O5" i="11"/>
  <c r="O6" i="11"/>
  <c r="O7" i="11"/>
  <c r="O8" i="11"/>
  <c r="O9" i="11"/>
  <c r="O10" i="11"/>
  <c r="O11" i="11"/>
  <c r="O12" i="11"/>
  <c r="O13" i="11"/>
  <c r="O14" i="11"/>
  <c r="O2" i="11"/>
  <c r="H33" i="10"/>
  <c r="E3" i="11"/>
  <c r="E4" i="11"/>
  <c r="E5" i="11"/>
  <c r="E6" i="11"/>
  <c r="E7" i="11"/>
  <c r="E8" i="11"/>
  <c r="E9" i="11"/>
  <c r="E10" i="11"/>
  <c r="E11" i="11"/>
  <c r="E12" i="11"/>
  <c r="E13" i="11"/>
  <c r="E14" i="11"/>
  <c r="E2" i="11"/>
  <c r="D3" i="11"/>
  <c r="D4" i="11"/>
  <c r="D5" i="11"/>
  <c r="D6" i="11"/>
  <c r="D7" i="11"/>
  <c r="D8" i="11"/>
  <c r="D9" i="11"/>
  <c r="D10" i="11"/>
  <c r="D11" i="11"/>
  <c r="D12" i="11"/>
  <c r="D13" i="11"/>
  <c r="D14" i="11"/>
  <c r="D2" i="11"/>
  <c r="J32" i="4"/>
  <c r="I32" i="4"/>
  <c r="N33" i="10"/>
  <c r="M33" i="10"/>
  <c r="L33" i="10"/>
  <c r="K33" i="10"/>
  <c r="J33" i="10"/>
  <c r="I33" i="10"/>
  <c r="G33" i="10"/>
  <c r="F33" i="10"/>
  <c r="E33" i="10"/>
  <c r="D33" i="10"/>
  <c r="C33" i="10"/>
  <c r="B33" i="10"/>
  <c r="N17" i="9"/>
  <c r="M17" i="9"/>
  <c r="L17" i="9"/>
  <c r="K17" i="9"/>
  <c r="J17" i="9"/>
  <c r="I17" i="9"/>
  <c r="H17" i="9"/>
  <c r="G17" i="9"/>
  <c r="F17" i="9"/>
  <c r="E17" i="9"/>
  <c r="D17" i="9"/>
  <c r="C17" i="9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D5" i="9"/>
  <c r="E5" i="9"/>
  <c r="F5" i="9"/>
  <c r="G5" i="9"/>
  <c r="H5" i="9"/>
  <c r="I5" i="9"/>
  <c r="J5" i="9"/>
  <c r="K5" i="9"/>
  <c r="L5" i="9"/>
  <c r="M5" i="9"/>
  <c r="N5" i="9"/>
  <c r="O5" i="9"/>
  <c r="C5" i="9"/>
  <c r="D5" i="8"/>
  <c r="E5" i="8"/>
  <c r="F5" i="8"/>
  <c r="G5" i="8"/>
  <c r="H5" i="8"/>
  <c r="I5" i="8"/>
  <c r="J5" i="8"/>
  <c r="K5" i="8"/>
  <c r="L5" i="8"/>
  <c r="M5" i="8"/>
  <c r="N5" i="8"/>
  <c r="O5" i="8"/>
  <c r="C5" i="8"/>
</calcChain>
</file>

<file path=xl/sharedStrings.xml><?xml version="1.0" encoding="utf-8"?>
<sst xmlns="http://schemas.openxmlformats.org/spreadsheetml/2006/main" count="275" uniqueCount="45">
  <si>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</si>
  <si>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</si>
  <si>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</si>
  <si>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</si>
  <si>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</si>
  <si>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</si>
  <si>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</si>
  <si>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</si>
  <si>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</si>
  <si>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</si>
  <si>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</si>
  <si>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</si>
  <si>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</si>
  <si>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</si>
  <si>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T</t>
  </si>
  <si>
    <t xml:space="preserve">Location </t>
  </si>
  <si>
    <t>Spokane Area</t>
  </si>
  <si>
    <t>Mean</t>
  </si>
  <si>
    <t>Month</t>
  </si>
  <si>
    <t>Avg Precip.</t>
  </si>
  <si>
    <t>Avg Temp.</t>
  </si>
  <si>
    <t>https://www.weather.gov/wrh/climate?wfo=otx</t>
  </si>
  <si>
    <t>Link</t>
  </si>
  <si>
    <t>1991-2020</t>
  </si>
  <si>
    <t>1961-1990</t>
  </si>
  <si>
    <t>Change</t>
  </si>
  <si>
    <t>Spokane WA, Change in Average Precipitation 1961-1990 to 1991-2020 (Inches)</t>
  </si>
  <si>
    <t>Spokane WA, Change in Average Temperture 1961-1990 to 1991-2020 (°F)</t>
  </si>
  <si>
    <t>Temp C</t>
  </si>
  <si>
    <t>Precip mm</t>
  </si>
  <si>
    <t>Temp F</t>
  </si>
  <si>
    <t>Precip In</t>
  </si>
  <si>
    <t>Mean Temperature 1991 to 2020</t>
  </si>
  <si>
    <t xml:space="preserve">Mean Precipitation 1991 to 2020 </t>
  </si>
  <si>
    <t>Mean Temperature 1961 to 1990</t>
  </si>
  <si>
    <t xml:space="preserve">Mean Precipitation 1961 to 1990 </t>
  </si>
  <si>
    <t>1961 - 1990</t>
  </si>
  <si>
    <t>1991 - 2020</t>
  </si>
  <si>
    <t>Change in Average Precipitation 1961-1990 to 1991-2020 (mm)</t>
  </si>
  <si>
    <t>Change in Average Temperature 1961-1990 to 1991-2020 (°c)</t>
  </si>
  <si>
    <t xml:space="preserve">Winter </t>
  </si>
  <si>
    <t xml:space="preserve">Spring </t>
  </si>
  <si>
    <t xml:space="preserve">Summer </t>
  </si>
  <si>
    <t>Fall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</si>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</sst>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0"/>
      </top>
      <bottom/>
      <diagonal/>
    </border>
    <border>
      <left/>
      <right style="thin">
        <color theme="1"/>
      </right>
      <top style="thin">
        <color theme="0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0"/>
      </bottom>
      <diagonal/>
    </border>
    <border>
      <left style="thin">
        <color theme="1"/>
      </left>
      <right/>
      <top style="thin">
        <color theme="1"/>
      </top>
      <bottom style="thin">
        <color theme="0"/>
      </bottom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1"/>
    <xf numFmtId="0" fontId="0" fillId="0" borderId="1" xfId="0" applyBorder="1"/>
    <xf numFmtId="0" fontId="0" fillId="0" borderId="2" xfId="0" applyBorder="1"/>
    <xf numFmtId="0" fontId="0" fillId="0" borderId="5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7" xfId="0" applyBorder="1"/>
    <xf numFmtId="0" fontId="0" fillId="0" borderId="3" xfId="0" applyBorder="1"/>
    <xf numFmtId="0" fontId="0" fillId="0" borderId="6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3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5" fillId="0" borderId="18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0" fontId="0" fillId="0" borderId="22" xfId="0" applyBorder="1"/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sng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u="sng"/>
              <a:t>Spokane</a:t>
            </a:r>
            <a:r>
              <a:rPr lang="en-US" sz="1800" u="sng" baseline="0"/>
              <a:t>, WA 1991-2020</a:t>
            </a:r>
            <a:endParaRPr lang="en-US" sz="1800" u="sng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sng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'1991-2020 Climograph'!$A$2:$A$13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'1991-2020 Climograph'!$C$2:$C$13</c:f>
              <c:numCache>
                <c:formatCode>General</c:formatCode>
                <c:ptCount val="12"/>
                <c:pt idx="0">
                  <c:v>1.96</c:v>
                </c:pt>
                <c:pt idx="1">
                  <c:v>1.44</c:v>
                </c:pt>
                <c:pt idx="2">
                  <c:v>1.83</c:v>
                </c:pt>
                <c:pt idx="3">
                  <c:v>1.25</c:v>
                </c:pt>
                <c:pt idx="4">
                  <c:v>1.54</c:v>
                </c:pt>
                <c:pt idx="5">
                  <c:v>1.17</c:v>
                </c:pt>
                <c:pt idx="6">
                  <c:v>0.41</c:v>
                </c:pt>
                <c:pt idx="7">
                  <c:v>0.47</c:v>
                </c:pt>
                <c:pt idx="8">
                  <c:v>0.57999999999999996</c:v>
                </c:pt>
                <c:pt idx="9">
                  <c:v>1.37</c:v>
                </c:pt>
                <c:pt idx="10">
                  <c:v>2.06</c:v>
                </c:pt>
                <c:pt idx="11">
                  <c:v>2.33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3A-41A7-9319-1102B1F83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8214127"/>
        <c:axId val="1005154959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'1991-2020 Climograph'!$A$2:$A$13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'1991-2020 Climograph'!$B$2:$B$13</c:f>
              <c:numCache>
                <c:formatCode>General</c:formatCode>
                <c:ptCount val="12"/>
                <c:pt idx="0">
                  <c:v>29.2</c:v>
                </c:pt>
                <c:pt idx="1">
                  <c:v>32.5</c:v>
                </c:pt>
                <c:pt idx="2">
                  <c:v>39.700000000000003</c:v>
                </c:pt>
                <c:pt idx="3">
                  <c:v>46.6</c:v>
                </c:pt>
                <c:pt idx="4">
                  <c:v>55.7</c:v>
                </c:pt>
                <c:pt idx="5">
                  <c:v>62</c:v>
                </c:pt>
                <c:pt idx="6">
                  <c:v>70.599999999999994</c:v>
                </c:pt>
                <c:pt idx="7">
                  <c:v>69.900000000000006</c:v>
                </c:pt>
                <c:pt idx="8">
                  <c:v>60.8</c:v>
                </c:pt>
                <c:pt idx="9">
                  <c:v>47.5</c:v>
                </c:pt>
                <c:pt idx="10">
                  <c:v>35.799999999999997</c:v>
                </c:pt>
                <c:pt idx="11">
                  <c:v>28.7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03A-41A7-9319-1102B1F83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681279"/>
        <c:axId val="1001932271"/>
      </c:lineChart>
      <c:catAx>
        <c:axId val="100868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932271"/>
        <c:crosses val="autoZero"/>
        <c:auto val="1"/>
        <c:lblAlgn val="ctr"/>
        <c:lblOffset val="100"/>
        <c:noMultiLvlLbl val="0"/>
      </c:catAx>
      <c:valAx>
        <c:axId val="10019322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</a:t>
                </a:r>
                <a:r>
                  <a:rPr lang="en-US" sz="1600" baseline="0"/>
                  <a:t> (</a:t>
                </a:r>
                <a:r>
                  <a:rPr lang="en-US" sz="1600" b="1" i="0" u="none" strike="noStrike" baseline="0">
                    <a:effectLst/>
                  </a:rPr>
                  <a:t>°F)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681279"/>
        <c:crosses val="autoZero"/>
        <c:crossBetween val="between"/>
      </c:valAx>
      <c:valAx>
        <c:axId val="1005154959"/>
        <c:scaling>
          <c:orientation val="minMax"/>
          <c:max val="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Precipitation</a:t>
                </a:r>
                <a:r>
                  <a:rPr lang="en-US" sz="1600" baseline="0"/>
                  <a:t> (in.)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214127"/>
        <c:crosses val="max"/>
        <c:crossBetween val="between"/>
      </c:valAx>
      <c:catAx>
        <c:axId val="100821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515495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'Updated Figures'!$E$1</c:f>
              <c:strCache>
                <c:ptCount val="1"/>
                <c:pt idx="0">
                  <c:v>Mean Precipitation 1961 to 1990 </c:v>
                </c:pt>
              </c:strCache>
            </c:strRef>
          </c:tx>
          <c:invertIfNegative val="0"/>
          <c:cat>
            <c:strRef>
              <c:f>'Updated Figures'!$A$2:$A$13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Figures'!$E$2:$E$13</c:f>
              <c:numCache>
                <c:formatCode>0.00</c:formatCode>
                <c:ptCount val="12"/>
                <c:pt idx="0">
                  <c:v>50.291999999999994</c:v>
                </c:pt>
                <c:pt idx="1">
                  <c:v>37.845999999999997</c:v>
                </c:pt>
                <c:pt idx="2">
                  <c:v>37.845999999999997</c:v>
                </c:pt>
                <c:pt idx="3">
                  <c:v>29.971999999999998</c:v>
                </c:pt>
                <c:pt idx="4">
                  <c:v>35.813999999999993</c:v>
                </c:pt>
                <c:pt idx="5">
                  <c:v>32.003999999999998</c:v>
                </c:pt>
                <c:pt idx="6">
                  <c:v>17.018000000000001</c:v>
                </c:pt>
                <c:pt idx="7">
                  <c:v>18.406533333333329</c:v>
                </c:pt>
                <c:pt idx="8">
                  <c:v>18.652066666666663</c:v>
                </c:pt>
                <c:pt idx="9">
                  <c:v>25.145999999999997</c:v>
                </c:pt>
                <c:pt idx="10">
                  <c:v>54.609999999999992</c:v>
                </c:pt>
                <c:pt idx="11">
                  <c:v>61.467999999999996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FE1-4240-A418-A4862404F06B}"/>
            </c:ext>
          </c:extLst>
        </c:ser>
        <c:ser>
          <c:idx val="1"/>
          <c:order val="3"/>
          <c:tx>
            <c:strRef>
              <c:f>'Updated Figures'!$P$1</c:f>
              <c:strCache>
                <c:ptCount val="1"/>
                <c:pt idx="0">
                  <c:v>Mean Precipitation 1991 to 2020 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'Updated Figures'!$L$2:$L$13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Figures'!$P$2:$P$13</c:f>
              <c:numCache>
                <c:formatCode>0.00</c:formatCode>
                <c:ptCount val="12"/>
                <c:pt idx="0">
                  <c:v>49.783999999999999</c:v>
                </c:pt>
                <c:pt idx="1">
                  <c:v>36.575999999999993</c:v>
                </c:pt>
                <c:pt idx="2">
                  <c:v>46.481999999999999</c:v>
                </c:pt>
                <c:pt idx="3">
                  <c:v>31.75</c:v>
                </c:pt>
                <c:pt idx="4">
                  <c:v>39.116</c:v>
                </c:pt>
                <c:pt idx="5">
                  <c:v>29.717999999999996</c:v>
                </c:pt>
                <c:pt idx="6">
                  <c:v>10.413999999999998</c:v>
                </c:pt>
                <c:pt idx="7">
                  <c:v>11.937999999999999</c:v>
                </c:pt>
                <c:pt idx="8">
                  <c:v>14.731999999999998</c:v>
                </c:pt>
                <c:pt idx="9">
                  <c:v>34.798000000000002</c:v>
                </c:pt>
                <c:pt idx="10">
                  <c:v>52.323999999999998</c:v>
                </c:pt>
                <c:pt idx="11">
                  <c:v>59.181999999999995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E1-4240-A418-A4862404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3797904"/>
        <c:axId val="2143233664"/>
      </c:barChart>
      <c:lineChart>
        <c:grouping val="standard"/>
        <c:varyColors val="0"/>
        <c:ser>
          <c:idx val="3"/>
          <c:order val="1"/>
          <c:tx>
            <c:strRef>
              <c:f>'Updated Figures'!$D$1</c:f>
              <c:strCache>
                <c:ptCount val="1"/>
                <c:pt idx="0">
                  <c:v>Mean Temperature 1961 to 1990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'Updated Figures'!$A$2:$A$13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Figures'!$D$2:$D$13</c:f>
              <c:numCache>
                <c:formatCode>0.00</c:formatCode>
                <c:ptCount val="12"/>
                <c:pt idx="0">
                  <c:v>-3.111111111111112</c:v>
                </c:pt>
                <c:pt idx="1">
                  <c:v>0.33333333333333415</c:v>
                </c:pt>
                <c:pt idx="2">
                  <c:v>3.7777777777777763</c:v>
                </c:pt>
                <c:pt idx="3">
                  <c:v>7.7777777777777786</c:v>
                </c:pt>
                <c:pt idx="4">
                  <c:v>12.222222222222223</c:v>
                </c:pt>
                <c:pt idx="5">
                  <c:v>16.722222222222225</c:v>
                </c:pt>
                <c:pt idx="6">
                  <c:v>20.500000000000004</c:v>
                </c:pt>
                <c:pt idx="7">
                  <c:v>20.277777777777779</c:v>
                </c:pt>
                <c:pt idx="8">
                  <c:v>15</c:v>
                </c:pt>
                <c:pt idx="9">
                  <c:v>8.4999999999999982</c:v>
                </c:pt>
                <c:pt idx="10">
                  <c:v>1.6666666666666667</c:v>
                </c:pt>
                <c:pt idx="11">
                  <c:v>-2.666666666666667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E1-4240-A418-A4862404F06B}"/>
            </c:ext>
          </c:extLst>
        </c:ser>
        <c:ser>
          <c:idx val="0"/>
          <c:order val="2"/>
          <c:tx>
            <c:strRef>
              <c:f>'Updated Figures'!$O$1</c:f>
              <c:strCache>
                <c:ptCount val="1"/>
                <c:pt idx="0">
                  <c:v>Mean Temperature 1991 to 2020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'Updated Figures'!$L$2:$L$13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Figures'!$O$2:$O$13</c:f>
              <c:numCache>
                <c:formatCode>0.00</c:formatCode>
                <c:ptCount val="12"/>
                <c:pt idx="0">
                  <c:v>-1.555555555555556</c:v>
                </c:pt>
                <c:pt idx="1">
                  <c:v>0.27777777777777779</c:v>
                </c:pt>
                <c:pt idx="2">
                  <c:v>4.2777777777777795</c:v>
                </c:pt>
                <c:pt idx="3">
                  <c:v>8.1111111111111125</c:v>
                </c:pt>
                <c:pt idx="4">
                  <c:v>13.16666666666667</c:v>
                </c:pt>
                <c:pt idx="5">
                  <c:v>16.666666666666668</c:v>
                </c:pt>
                <c:pt idx="6">
                  <c:v>21.444444444444443</c:v>
                </c:pt>
                <c:pt idx="7">
                  <c:v>21.055555555555561</c:v>
                </c:pt>
                <c:pt idx="8">
                  <c:v>16</c:v>
                </c:pt>
                <c:pt idx="9">
                  <c:v>8.6111111111111107</c:v>
                </c:pt>
                <c:pt idx="10">
                  <c:v>2.1111111111111098</c:v>
                </c:pt>
                <c:pt idx="11">
                  <c:v>-1.8333333333333337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E1-4240-A418-A4862404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989088"/>
        <c:axId val="390726480"/>
      </c:lineChart>
      <c:catAx>
        <c:axId val="80379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233664"/>
        <c:crosses val="autoZero"/>
        <c:auto val="1"/>
        <c:lblAlgn val="ctr"/>
        <c:lblOffset val="100"/>
        <c:noMultiLvlLbl val="0"/>
      </c:catAx>
      <c:valAx>
        <c:axId val="214323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b="0"/>
                  <a:t>Precipitation</a:t>
                </a:r>
                <a:r>
                  <a:rPr lang="en-US" b="0" baseline="0"/>
                  <a:t> (mm)</a:t>
                </a:r>
                <a:endParaRPr lang="en-US" b="0"/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904"/>
        <c:crosses val="autoZero"/>
        <c:crossBetween val="between"/>
      </c:valAx>
      <c:valAx>
        <c:axId val="390726480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baseline="0">
                    <a:solidFill>
                      <a:schemeClr val="tx1"/>
                    </a:solidFill>
                  </a:defRPr>
                </a:pPr>
                <a:r>
                  <a:rPr lang="en-US" sz="1000" b="0" i="0" u="none" strike="noStrike" kern="1200" baseline="0">
                    <a:solidFill>
                      <a:schemeClr val="tx1"/>
                    </a:solidFill>
                  </a:rPr>
                  <a:t>Temperature (</a:t>
                </a:r>
                <a:r>
                  <a:rPr lang="en-US" sz="1000" b="0" i="0" u="none" strike="noStrike" kern="1200" baseline="0">
                    <a:solidFill>
                      <a:schemeClr val="tx1"/>
                    </a:solidFill>
                    <a:effectLst/>
                  </a:rPr>
                  <a:t>°c)</a:t>
                </a:r>
                <a:endParaRPr lang="en-US" sz="1000" b="0" i="0" u="none" strike="noStrike" kern="1200" baseline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989088"/>
        <c:crosses val="max"/>
        <c:crossBetween val="between"/>
      </c:valAx>
      <c:catAx>
        <c:axId val="717989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0726480"/>
        <c:crosses val="autoZero"/>
        <c:auto val="1"/>
        <c:lblAlgn val="ctr"/>
        <c:lblOffset val="100"/>
        <c:noMultiLvlLbl val="0"/>
      </c:cat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'Updated Figures'!$P$1</c:f>
              <c:strCache>
                <c:ptCount val="1"/>
                <c:pt idx="0">
                  <c:v>Mean Precipitation 1991 to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'Updated Figures'!$L$2:$L$13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Figures'!$P$2:$P$13</c:f>
              <c:numCache>
                <c:formatCode>0.00</c:formatCode>
                <c:ptCount val="12"/>
                <c:pt idx="0">
                  <c:v>49.783999999999999</c:v>
                </c:pt>
                <c:pt idx="1">
                  <c:v>36.575999999999993</c:v>
                </c:pt>
                <c:pt idx="2">
                  <c:v>46.481999999999999</c:v>
                </c:pt>
                <c:pt idx="3">
                  <c:v>31.75</c:v>
                </c:pt>
                <c:pt idx="4">
                  <c:v>39.116</c:v>
                </c:pt>
                <c:pt idx="5">
                  <c:v>29.717999999999996</c:v>
                </c:pt>
                <c:pt idx="6">
                  <c:v>10.413999999999998</c:v>
                </c:pt>
                <c:pt idx="7">
                  <c:v>11.937999999999999</c:v>
                </c:pt>
                <c:pt idx="8">
                  <c:v>14.731999999999998</c:v>
                </c:pt>
                <c:pt idx="9">
                  <c:v>34.798000000000002</c:v>
                </c:pt>
                <c:pt idx="10">
                  <c:v>52.323999999999998</c:v>
                </c:pt>
                <c:pt idx="11">
                  <c:v>59.181999999999995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40-42FE-84E0-C67B19107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03797904"/>
        <c:axId val="2143233664"/>
      </c:barChart>
      <c:lineChart>
        <c:grouping val="standard"/>
        <c:varyColors val="0"/>
        <c:ser>
          <c:idx val="0"/>
          <c:order val="0"/>
          <c:tx>
            <c:strRef>
              <c:f>'Updated Figures'!$O$1</c:f>
              <c:strCache>
                <c:ptCount val="1"/>
                <c:pt idx="0">
                  <c:v>Mean Temperature 1991 to 2020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'Updated Figures'!$L$2:$L$13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'Updated Figures'!$O$2:$O$13</c:f>
              <c:numCache>
                <c:formatCode>0.00</c:formatCode>
                <c:ptCount val="12"/>
                <c:pt idx="0">
                  <c:v>-1.555555555555556</c:v>
                </c:pt>
                <c:pt idx="1">
                  <c:v>0.27777777777777779</c:v>
                </c:pt>
                <c:pt idx="2">
                  <c:v>4.2777777777777795</c:v>
                </c:pt>
                <c:pt idx="3">
                  <c:v>8.1111111111111125</c:v>
                </c:pt>
                <c:pt idx="4">
                  <c:v>13.16666666666667</c:v>
                </c:pt>
                <c:pt idx="5">
                  <c:v>16.666666666666668</c:v>
                </c:pt>
                <c:pt idx="6">
                  <c:v>21.444444444444443</c:v>
                </c:pt>
                <c:pt idx="7">
                  <c:v>21.055555555555561</c:v>
                </c:pt>
                <c:pt idx="8">
                  <c:v>16</c:v>
                </c:pt>
                <c:pt idx="9">
                  <c:v>8.6111111111111107</c:v>
                </c:pt>
                <c:pt idx="10">
                  <c:v>2.1111111111111098</c:v>
                </c:pt>
                <c:pt idx="11">
                  <c:v>-1.8333333333333337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0-42FE-84E0-C67B19107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989088"/>
        <c:axId val="390726480"/>
      </c:lineChart>
      <c:catAx>
        <c:axId val="80379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3233664"/>
        <c:crosses val="autoZero"/>
        <c:auto val="1"/>
        <c:lblAlgn val="ctr"/>
        <c:lblOffset val="100"/>
        <c:noMultiLvlLbl val="0"/>
      </c:catAx>
      <c:valAx>
        <c:axId val="214323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797904"/>
        <c:crosses val="autoZero"/>
        <c:crossBetween val="between"/>
      </c:valAx>
      <c:valAx>
        <c:axId val="390726480"/>
        <c:scaling>
          <c:orientation val="minMax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989088"/>
        <c:crosses val="max"/>
        <c:crossBetween val="between"/>
      </c:valAx>
      <c:catAx>
        <c:axId val="717989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0726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sng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u="sng"/>
              <a:t>Spokan</a:t>
            </a:r>
            <a:r>
              <a:rPr lang="en-US" sz="1800" u="sng" baseline="0"/>
              <a:t>e WA, 1961-1990</a:t>
            </a:r>
            <a:endParaRPr lang="en-US" sz="1800" u="sng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sng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'1961-1990 Climograph'!$A$2:$A$13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'1961-1990 Climograph'!$C$2:$C$13</c:f>
              <c:numCache>
                <c:formatCode>General</c:formatCode>
                <c:ptCount val="12"/>
                <c:pt idx="0">
                  <c:v>1.98</c:v>
                </c:pt>
                <c:pt idx="1">
                  <c:v>1.49</c:v>
                </c:pt>
                <c:pt idx="2">
                  <c:v>1.49</c:v>
                </c:pt>
                <c:pt idx="3">
                  <c:v>1.18</c:v>
                </c:pt>
                <c:pt idx="4">
                  <c:v>1.41</c:v>
                </c:pt>
                <c:pt idx="5">
                  <c:v>1.26</c:v>
                </c:pt>
                <c:pt idx="6">
                  <c:v>0.67</c:v>
                </c:pt>
                <c:pt idx="7">
                  <c:v>0.72</c:v>
                </c:pt>
                <c:pt idx="8">
                  <c:v>0.73</c:v>
                </c:pt>
                <c:pt idx="9">
                  <c:v>0.99</c:v>
                </c:pt>
                <c:pt idx="10">
                  <c:v>2.15</c:v>
                </c:pt>
                <c:pt idx="11">
                  <c:v>2.42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F5-4D5E-986C-1AA616812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9514543"/>
        <c:axId val="1005155439"/>
      </c:barChar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'1961-1990 Climograph'!$A$2:$A$13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'1961-1990 Climograph'!$B$2:$B$13</c:f>
              <c:numCache>
                <c:formatCode>General</c:formatCode>
                <c:ptCount val="12"/>
                <c:pt idx="0">
                  <c:v>26.4</c:v>
                </c:pt>
                <c:pt idx="1">
                  <c:v>32.6</c:v>
                </c:pt>
                <c:pt idx="2">
                  <c:v>38.799999999999997</c:v>
                </c:pt>
                <c:pt idx="3">
                  <c:v>46</c:v>
                </c:pt>
                <c:pt idx="4">
                  <c:v>54</c:v>
                </c:pt>
                <c:pt idx="5">
                  <c:v>62.1</c:v>
                </c:pt>
                <c:pt idx="6">
                  <c:v>68.900000000000006</c:v>
                </c:pt>
                <c:pt idx="7">
                  <c:v>68.5</c:v>
                </c:pt>
                <c:pt idx="8">
                  <c:v>59</c:v>
                </c:pt>
                <c:pt idx="9">
                  <c:v>47.3</c:v>
                </c:pt>
                <c:pt idx="10">
                  <c:v>35</c:v>
                </c:pt>
                <c:pt idx="11">
                  <c:v>27.2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F5-4D5E-986C-1AA616812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8678031"/>
        <c:axId val="123215567"/>
      </c:lineChart>
      <c:catAx>
        <c:axId val="1008678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215567"/>
        <c:crosses val="autoZero"/>
        <c:auto val="1"/>
        <c:lblAlgn val="ctr"/>
        <c:lblOffset val="100"/>
        <c:noMultiLvlLbl val="0"/>
      </c:catAx>
      <c:valAx>
        <c:axId val="1232155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Temperature</a:t>
                </a:r>
                <a:r>
                  <a:rPr lang="en-US" sz="1600" baseline="0"/>
                  <a:t> (</a:t>
                </a:r>
                <a:r>
                  <a:rPr lang="en-US" sz="1600" b="1" i="0" u="none" strike="noStrike" baseline="0">
                    <a:effectLst/>
                  </a:rPr>
                  <a:t>°F)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8678031"/>
        <c:crosses val="autoZero"/>
        <c:crossBetween val="between"/>
      </c:valAx>
      <c:valAx>
        <c:axId val="100515543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Precipitation</a:t>
                </a:r>
                <a:r>
                  <a:rPr lang="en-US" sz="1600" baseline="0"/>
                  <a:t> (in.)</a:t>
                </a:r>
                <a:endParaRPr lang="en-US" sz="16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514543"/>
        <c:crosses val="max"/>
        <c:crossBetween val="between"/>
      </c:valAx>
      <c:catAx>
        <c:axId val="65951454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05155439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</xdr:colOff>
      <xdr:row>1</xdr:row>
      <xdr:rowOff>169862</xdr:rowOff>
    </xdr:from>
    <xdr:to>
      <xdr:col>21</xdr:col>
      <xdr:colOff>0</xdr:colOff>
      <xdr:row>30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4CC7A9B-B094-7DC7-7C82-2BBB3C8849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15</xdr:row>
      <xdr:rowOff>0</xdr:rowOff>
    </xdr:from>
    <xdr:to>
      <xdr:col>6</xdr:col>
      <xdr:colOff>257174</xdr:colOff>
      <xdr:row>35</xdr:row>
      <xdr:rowOff>114299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78F2FB-9CE5-BE42-71B2-13283C943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476250</xdr:colOff>
      <xdr:row>15</xdr:row>
      <xdr:rowOff>157162</xdr:rowOff>
    </xdr:from>
    <xdr:to>
      <xdr:col>22</xdr:col>
      <xdr:colOff>171450</xdr:colOff>
      <xdr:row>30</xdr:row>
      <xdr:rowOff>42862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F657CE-B05B-0B87-427C-FCAB040CF3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2</xdr:row>
      <xdr:rowOff>139700</xdr:rowOff>
    </xdr:from>
    <xdr:to>
      <xdr:col>19</xdr:col>
      <xdr:colOff>0</xdr:colOff>
      <xdr:row>31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1B04E5-DE3C-4338-BEBE-2AD4C1763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weather.gov/wrh/climate?wfo=ot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18B44-DAD3-442C-9554-291B78D58258}">
  <dimension ref="A1:N32"/>
  <sheetViews>
    <sheetView workbookViewId="0">
      <selection activeCell="B32" sqref="B32:N32"/>
    </sheetView>
  </sheetViews>
  <sheetFormatPr defaultColWidth="8.7109375" defaultRowHeight="15" x14ac:dyDescent="0.25"/>
  <cols>
    <col min="1" max="16384" width="8.710937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1991</v>
      </c>
      <c r="B2" s="1">
        <v>1.72</v>
      </c>
      <c r="C2" s="1">
        <v>0.81</v>
      </c>
      <c r="D2" s="1">
        <v>2.31</v>
      </c>
      <c r="E2" s="1">
        <v>1.35</v>
      </c>
      <c r="F2" s="1">
        <v>1.72</v>
      </c>
      <c r="G2" s="1">
        <v>1.1299999999999999</v>
      </c>
      <c r="H2" s="1">
        <v>0.57999999999999996</v>
      </c>
      <c r="I2" s="1">
        <v>0.17</v>
      </c>
      <c r="J2" s="1">
        <v>0.01</v>
      </c>
      <c r="K2" s="1">
        <v>0.34</v>
      </c>
      <c r="L2" s="1">
        <v>3.08</v>
      </c>
      <c r="M2" s="1">
        <v>1.23</v>
      </c>
      <c r="N2" s="1">
        <v>14.45</v>
      </c>
    </row>
    <row r="3" spans="1:14" x14ac:dyDescent="0.25">
      <c r="A3" s="1">
        <v>1992</v>
      </c>
      <c r="B3" s="1">
        <v>2.12</v>
      </c>
      <c r="C3" s="1">
        <v>1.76</v>
      </c>
      <c r="D3" s="1">
        <v>0.43</v>
      </c>
      <c r="E3" s="1">
        <v>0.65</v>
      </c>
      <c r="F3" s="1">
        <v>0.28000000000000003</v>
      </c>
      <c r="G3" s="1">
        <v>1.51</v>
      </c>
      <c r="H3" s="1">
        <v>1.0900000000000001</v>
      </c>
      <c r="I3" s="1">
        <v>0.33</v>
      </c>
      <c r="J3" s="1">
        <v>0.36</v>
      </c>
      <c r="K3" s="1">
        <v>0.81</v>
      </c>
      <c r="L3" s="1">
        <v>3.02</v>
      </c>
      <c r="M3" s="1">
        <v>2.16</v>
      </c>
      <c r="N3" s="1">
        <v>14.52</v>
      </c>
    </row>
    <row r="4" spans="1:14" x14ac:dyDescent="0.25">
      <c r="A4" s="1">
        <v>1993</v>
      </c>
      <c r="B4" s="1">
        <v>1.4</v>
      </c>
      <c r="C4" s="1">
        <v>0.86</v>
      </c>
      <c r="D4" s="1">
        <v>1.1299999999999999</v>
      </c>
      <c r="E4" s="1">
        <v>1.9</v>
      </c>
      <c r="F4" s="1">
        <v>1.36</v>
      </c>
      <c r="G4" s="1">
        <v>0.48</v>
      </c>
      <c r="H4" s="1">
        <v>2.08</v>
      </c>
      <c r="I4" s="1">
        <v>1.24</v>
      </c>
      <c r="J4" s="1">
        <v>0.28000000000000003</v>
      </c>
      <c r="K4" s="1">
        <v>0.42</v>
      </c>
      <c r="L4" s="1">
        <v>0.68</v>
      </c>
      <c r="M4" s="1">
        <v>1.8</v>
      </c>
      <c r="N4" s="1">
        <v>13.63</v>
      </c>
    </row>
    <row r="5" spans="1:14" x14ac:dyDescent="0.25">
      <c r="A5" s="1">
        <v>1994</v>
      </c>
      <c r="B5" s="1">
        <v>1.43</v>
      </c>
      <c r="C5" s="1">
        <v>0.83</v>
      </c>
      <c r="D5" s="1">
        <v>0.49</v>
      </c>
      <c r="E5" s="1">
        <v>1.64</v>
      </c>
      <c r="F5" s="1">
        <v>1.37</v>
      </c>
      <c r="G5" s="1">
        <v>0.9</v>
      </c>
      <c r="H5" s="1" t="s">
        <v>14</v>
      </c>
      <c r="I5" s="1">
        <v>0.1</v>
      </c>
      <c r="J5" s="1">
        <v>0.45</v>
      </c>
      <c r="K5" s="1">
        <v>2.79</v>
      </c>
      <c r="L5" s="1">
        <v>2.2400000000000002</v>
      </c>
      <c r="M5" s="1">
        <v>1.57</v>
      </c>
      <c r="N5" s="1">
        <v>13.81</v>
      </c>
    </row>
    <row r="6" spans="1:14" x14ac:dyDescent="0.25">
      <c r="A6" s="1">
        <v>1995</v>
      </c>
      <c r="B6" s="1">
        <v>2.74</v>
      </c>
      <c r="C6" s="1">
        <v>1.6</v>
      </c>
      <c r="D6" s="1">
        <v>3.81</v>
      </c>
      <c r="E6" s="1">
        <v>0.93</v>
      </c>
      <c r="F6" s="1">
        <v>1.33</v>
      </c>
      <c r="G6" s="1">
        <v>2.17</v>
      </c>
      <c r="H6" s="1">
        <v>1.08</v>
      </c>
      <c r="I6" s="1">
        <v>0.63</v>
      </c>
      <c r="J6" s="1">
        <v>1.87</v>
      </c>
      <c r="K6" s="1">
        <v>1.5</v>
      </c>
      <c r="L6" s="1">
        <v>1.38</v>
      </c>
      <c r="M6" s="1">
        <v>2.63</v>
      </c>
      <c r="N6" s="1">
        <v>21.67</v>
      </c>
    </row>
    <row r="7" spans="1:14" x14ac:dyDescent="0.25">
      <c r="A7" s="1">
        <v>1996</v>
      </c>
      <c r="B7" s="1">
        <v>2.23</v>
      </c>
      <c r="C7" s="1">
        <v>2.93</v>
      </c>
      <c r="D7" s="1">
        <v>1.61</v>
      </c>
      <c r="E7" s="1">
        <v>2.15</v>
      </c>
      <c r="F7" s="1">
        <v>1.78</v>
      </c>
      <c r="G7" s="1">
        <v>1.19</v>
      </c>
      <c r="H7" s="1">
        <v>0.34</v>
      </c>
      <c r="I7" s="1">
        <v>0.8</v>
      </c>
      <c r="J7" s="1">
        <v>0.79</v>
      </c>
      <c r="K7" s="1">
        <v>3.27</v>
      </c>
      <c r="L7" s="1">
        <v>4.04</v>
      </c>
      <c r="M7" s="1">
        <v>4.0999999999999996</v>
      </c>
      <c r="N7" s="1">
        <v>25.23</v>
      </c>
    </row>
    <row r="8" spans="1:14" x14ac:dyDescent="0.25">
      <c r="A8" s="1">
        <v>1997</v>
      </c>
      <c r="B8" s="1">
        <v>1.67</v>
      </c>
      <c r="C8" s="1">
        <v>1.4</v>
      </c>
      <c r="D8" s="1">
        <v>2.4</v>
      </c>
      <c r="E8" s="1">
        <v>2.56</v>
      </c>
      <c r="F8" s="1">
        <v>2.27</v>
      </c>
      <c r="G8" s="1">
        <v>0.63</v>
      </c>
      <c r="H8" s="1">
        <v>0.8</v>
      </c>
      <c r="I8" s="1">
        <v>0.14000000000000001</v>
      </c>
      <c r="J8" s="1">
        <v>0.92</v>
      </c>
      <c r="K8" s="1">
        <v>1.67</v>
      </c>
      <c r="L8" s="1">
        <v>1.99</v>
      </c>
      <c r="M8" s="1">
        <v>1</v>
      </c>
      <c r="N8" s="1">
        <v>17.45</v>
      </c>
    </row>
    <row r="9" spans="1:14" x14ac:dyDescent="0.25">
      <c r="A9" s="1">
        <v>1998</v>
      </c>
      <c r="B9" s="1">
        <v>2.08</v>
      </c>
      <c r="C9" s="1">
        <v>1.59</v>
      </c>
      <c r="D9" s="1">
        <v>1.21</v>
      </c>
      <c r="E9" s="1">
        <v>0.89</v>
      </c>
      <c r="F9" s="1">
        <v>3.09</v>
      </c>
      <c r="G9" s="1">
        <v>0.84</v>
      </c>
      <c r="H9" s="1">
        <v>0.26</v>
      </c>
      <c r="I9" s="1">
        <v>0.27</v>
      </c>
      <c r="J9" s="1">
        <v>0.21</v>
      </c>
      <c r="K9" s="1">
        <v>0.27</v>
      </c>
      <c r="L9" s="1">
        <v>3.78</v>
      </c>
      <c r="M9" s="1">
        <v>3.28</v>
      </c>
      <c r="N9" s="1">
        <v>17.77</v>
      </c>
    </row>
    <row r="10" spans="1:14" x14ac:dyDescent="0.25">
      <c r="A10" s="1">
        <v>1999</v>
      </c>
      <c r="B10" s="1">
        <v>1.89</v>
      </c>
      <c r="C10" s="1">
        <v>3.27</v>
      </c>
      <c r="D10" s="1">
        <v>0.69</v>
      </c>
      <c r="E10" s="1">
        <v>0.44</v>
      </c>
      <c r="F10" s="1">
        <v>0.73</v>
      </c>
      <c r="G10" s="1">
        <v>1.36</v>
      </c>
      <c r="H10" s="1">
        <v>0.13</v>
      </c>
      <c r="I10" s="1">
        <v>1.07</v>
      </c>
      <c r="J10" s="1" t="s">
        <v>14</v>
      </c>
      <c r="K10" s="1">
        <v>0.89</v>
      </c>
      <c r="L10" s="1">
        <v>2.06</v>
      </c>
      <c r="M10" s="1">
        <v>2.2599999999999998</v>
      </c>
      <c r="N10" s="1">
        <v>14.79</v>
      </c>
    </row>
    <row r="11" spans="1:14" x14ac:dyDescent="0.25">
      <c r="A11" s="1">
        <v>2000</v>
      </c>
      <c r="B11" s="1">
        <v>1.96</v>
      </c>
      <c r="C11" s="1">
        <v>1.61</v>
      </c>
      <c r="D11" s="1">
        <v>1.64</v>
      </c>
      <c r="E11" s="1">
        <v>2.16</v>
      </c>
      <c r="F11" s="1">
        <v>2.2200000000000002</v>
      </c>
      <c r="G11" s="1">
        <v>0.91</v>
      </c>
      <c r="H11" s="1">
        <v>0.35</v>
      </c>
      <c r="I11" s="1" t="s">
        <v>14</v>
      </c>
      <c r="J11" s="1">
        <v>1.1200000000000001</v>
      </c>
      <c r="K11" s="1">
        <v>0.64</v>
      </c>
      <c r="L11" s="1">
        <v>1.1299999999999999</v>
      </c>
      <c r="M11" s="1">
        <v>0.93</v>
      </c>
      <c r="N11" s="1">
        <v>14.67</v>
      </c>
    </row>
    <row r="12" spans="1:14" x14ac:dyDescent="0.25">
      <c r="A12" s="1">
        <v>2001</v>
      </c>
      <c r="B12" s="1">
        <v>0.63</v>
      </c>
      <c r="C12" s="1">
        <v>0.66</v>
      </c>
      <c r="D12" s="1">
        <v>1.37</v>
      </c>
      <c r="E12" s="1">
        <v>1.71</v>
      </c>
      <c r="F12" s="1">
        <v>0.79</v>
      </c>
      <c r="G12" s="1">
        <v>1.1000000000000001</v>
      </c>
      <c r="H12" s="1">
        <v>0.28000000000000003</v>
      </c>
      <c r="I12" s="1">
        <v>0.26</v>
      </c>
      <c r="J12" s="1">
        <v>0.17</v>
      </c>
      <c r="K12" s="1">
        <v>2.1</v>
      </c>
      <c r="L12" s="1">
        <v>2.61</v>
      </c>
      <c r="M12" s="1">
        <v>2.0299999999999998</v>
      </c>
      <c r="N12" s="1">
        <v>13.71</v>
      </c>
    </row>
    <row r="13" spans="1:14" x14ac:dyDescent="0.25">
      <c r="A13" s="1">
        <v>2002</v>
      </c>
      <c r="B13" s="1">
        <v>1.1499999999999999</v>
      </c>
      <c r="C13" s="1">
        <v>1.04</v>
      </c>
      <c r="D13" s="1">
        <v>1.02</v>
      </c>
      <c r="E13" s="1">
        <v>0.88</v>
      </c>
      <c r="F13" s="1">
        <v>1.1000000000000001</v>
      </c>
      <c r="G13" s="1">
        <v>1.5</v>
      </c>
      <c r="H13" s="1">
        <v>0.25</v>
      </c>
      <c r="I13" s="1">
        <v>1.24</v>
      </c>
      <c r="J13" s="1">
        <v>0.55000000000000004</v>
      </c>
      <c r="K13" s="1">
        <v>0.18</v>
      </c>
      <c r="L13" s="1">
        <v>1.65</v>
      </c>
      <c r="M13" s="1">
        <v>3.27</v>
      </c>
      <c r="N13" s="1">
        <v>13.83</v>
      </c>
    </row>
    <row r="14" spans="1:14" x14ac:dyDescent="0.25">
      <c r="A14" s="1">
        <v>2003</v>
      </c>
      <c r="B14" s="1">
        <v>3.4</v>
      </c>
      <c r="C14" s="1">
        <v>0.52</v>
      </c>
      <c r="D14" s="1">
        <v>2.13</v>
      </c>
      <c r="E14" s="1">
        <v>1.41</v>
      </c>
      <c r="F14" s="1">
        <v>1.49</v>
      </c>
      <c r="G14" s="1">
        <v>0.22</v>
      </c>
      <c r="H14" s="1" t="s">
        <v>14</v>
      </c>
      <c r="I14" s="1">
        <v>0.44</v>
      </c>
      <c r="J14" s="1">
        <v>0.57999999999999996</v>
      </c>
      <c r="K14" s="1">
        <v>0.51</v>
      </c>
      <c r="L14" s="1">
        <v>1.57</v>
      </c>
      <c r="M14" s="1">
        <v>2.14</v>
      </c>
      <c r="N14" s="1">
        <v>14.41</v>
      </c>
    </row>
    <row r="15" spans="1:14" x14ac:dyDescent="0.25">
      <c r="A15" s="1">
        <v>2004</v>
      </c>
      <c r="B15" s="1">
        <v>1.42</v>
      </c>
      <c r="C15" s="1">
        <v>1.46</v>
      </c>
      <c r="D15" s="1">
        <v>0.67</v>
      </c>
      <c r="E15" s="1">
        <v>0.56999999999999995</v>
      </c>
      <c r="F15" s="1">
        <v>3.67</v>
      </c>
      <c r="G15" s="1">
        <v>1.05</v>
      </c>
      <c r="H15" s="1">
        <v>0.08</v>
      </c>
      <c r="I15" s="1">
        <v>1.88</v>
      </c>
      <c r="J15" s="1">
        <v>0.69</v>
      </c>
      <c r="K15" s="1">
        <v>1.06</v>
      </c>
      <c r="L15" s="1">
        <v>1.1299999999999999</v>
      </c>
      <c r="M15" s="1">
        <v>1.34</v>
      </c>
      <c r="N15" s="1">
        <v>15.02</v>
      </c>
    </row>
    <row r="16" spans="1:14" x14ac:dyDescent="0.25">
      <c r="A16" s="1">
        <v>2005</v>
      </c>
      <c r="B16" s="1">
        <v>1.1499999999999999</v>
      </c>
      <c r="C16" s="1">
        <v>0.04</v>
      </c>
      <c r="D16" s="1">
        <v>2.0299999999999998</v>
      </c>
      <c r="E16" s="1">
        <v>0.79</v>
      </c>
      <c r="F16" s="1">
        <v>3.58</v>
      </c>
      <c r="G16" s="1">
        <v>1.38</v>
      </c>
      <c r="H16" s="1">
        <v>1.1000000000000001</v>
      </c>
      <c r="I16" s="1">
        <v>0.46</v>
      </c>
      <c r="J16" s="1">
        <v>0.84</v>
      </c>
      <c r="K16" s="1">
        <v>1.03</v>
      </c>
      <c r="L16" s="1">
        <v>2.02</v>
      </c>
      <c r="M16" s="1">
        <v>2.96</v>
      </c>
      <c r="N16" s="1">
        <v>17.38</v>
      </c>
    </row>
    <row r="17" spans="1:14" x14ac:dyDescent="0.25">
      <c r="A17" s="1">
        <v>2006</v>
      </c>
      <c r="B17" s="1">
        <v>4.4800000000000004</v>
      </c>
      <c r="C17" s="1">
        <v>1.2</v>
      </c>
      <c r="D17" s="1">
        <v>1.23</v>
      </c>
      <c r="E17" s="1">
        <v>1.69</v>
      </c>
      <c r="F17" s="1">
        <v>1.0900000000000001</v>
      </c>
      <c r="G17" s="1">
        <v>3.09</v>
      </c>
      <c r="H17" s="1">
        <v>0.1</v>
      </c>
      <c r="I17" s="1">
        <v>0.25</v>
      </c>
      <c r="J17" s="1">
        <v>0.32</v>
      </c>
      <c r="K17" s="1">
        <v>0.93</v>
      </c>
      <c r="L17" s="1">
        <v>4.38</v>
      </c>
      <c r="M17" s="1">
        <v>2.37</v>
      </c>
      <c r="N17" s="1">
        <v>21.13</v>
      </c>
    </row>
    <row r="18" spans="1:14" x14ac:dyDescent="0.25">
      <c r="A18" s="1">
        <v>2007</v>
      </c>
      <c r="B18" s="1">
        <v>0.67</v>
      </c>
      <c r="C18" s="1">
        <v>1.81</v>
      </c>
      <c r="D18" s="1">
        <v>1</v>
      </c>
      <c r="E18" s="1">
        <v>0.5</v>
      </c>
      <c r="F18" s="1">
        <v>1.6</v>
      </c>
      <c r="G18" s="1">
        <v>0.59</v>
      </c>
      <c r="H18" s="1">
        <v>0.43</v>
      </c>
      <c r="I18" s="1">
        <v>0.56999999999999995</v>
      </c>
      <c r="J18" s="1">
        <v>0.37</v>
      </c>
      <c r="K18" s="1">
        <v>1.18</v>
      </c>
      <c r="L18" s="1">
        <v>1.53</v>
      </c>
      <c r="M18" s="1">
        <v>3.72</v>
      </c>
      <c r="N18" s="1">
        <v>13.97</v>
      </c>
    </row>
    <row r="19" spans="1:14" x14ac:dyDescent="0.25">
      <c r="A19" s="1">
        <v>2008</v>
      </c>
      <c r="B19" s="1">
        <v>3.18</v>
      </c>
      <c r="C19" s="1">
        <v>0.93</v>
      </c>
      <c r="D19" s="1">
        <v>1.86</v>
      </c>
      <c r="E19" s="1">
        <v>1.27</v>
      </c>
      <c r="F19" s="1">
        <v>0.93</v>
      </c>
      <c r="G19" s="1">
        <v>1</v>
      </c>
      <c r="H19" s="1" t="s">
        <v>14</v>
      </c>
      <c r="I19" s="1">
        <v>0.56999999999999995</v>
      </c>
      <c r="J19" s="1">
        <v>0.54</v>
      </c>
      <c r="K19" s="1">
        <v>0.3</v>
      </c>
      <c r="L19" s="1">
        <v>1.76</v>
      </c>
      <c r="M19" s="1">
        <v>3.94</v>
      </c>
      <c r="N19" s="1">
        <v>16.28</v>
      </c>
    </row>
    <row r="20" spans="1:14" x14ac:dyDescent="0.25">
      <c r="A20" s="1">
        <v>2009</v>
      </c>
      <c r="B20" s="1">
        <v>1.19</v>
      </c>
      <c r="C20" s="1">
        <v>1.22</v>
      </c>
      <c r="D20" s="1">
        <v>2.4300000000000002</v>
      </c>
      <c r="E20" s="1">
        <v>1.29</v>
      </c>
      <c r="F20" s="1">
        <v>0.93</v>
      </c>
      <c r="G20" s="1">
        <v>1.18</v>
      </c>
      <c r="H20" s="1">
        <v>0.48</v>
      </c>
      <c r="I20" s="1">
        <v>0.74</v>
      </c>
      <c r="J20" s="1">
        <v>0.49</v>
      </c>
      <c r="K20" s="1">
        <v>2.31</v>
      </c>
      <c r="L20" s="1">
        <v>1.31</v>
      </c>
      <c r="M20" s="1">
        <v>1.88</v>
      </c>
      <c r="N20" s="1">
        <v>15.45</v>
      </c>
    </row>
    <row r="21" spans="1:14" x14ac:dyDescent="0.25">
      <c r="A21" s="1">
        <v>2010</v>
      </c>
      <c r="B21" s="1">
        <v>1.54</v>
      </c>
      <c r="C21" s="1">
        <v>1.28</v>
      </c>
      <c r="D21" s="1">
        <v>1.2</v>
      </c>
      <c r="E21" s="1">
        <v>1.21</v>
      </c>
      <c r="F21" s="1">
        <v>2.15</v>
      </c>
      <c r="G21" s="1">
        <v>2.56</v>
      </c>
      <c r="H21" s="1">
        <v>0.36</v>
      </c>
      <c r="I21" s="1">
        <v>0.21</v>
      </c>
      <c r="J21" s="1">
        <v>0.69</v>
      </c>
      <c r="K21" s="1">
        <v>1.54</v>
      </c>
      <c r="L21" s="1">
        <v>3.1</v>
      </c>
      <c r="M21" s="1">
        <v>3.19</v>
      </c>
      <c r="N21" s="1">
        <v>19.03</v>
      </c>
    </row>
    <row r="22" spans="1:14" x14ac:dyDescent="0.25">
      <c r="A22" s="1">
        <v>2011</v>
      </c>
      <c r="B22" s="1">
        <v>2.4300000000000002</v>
      </c>
      <c r="C22" s="1">
        <v>1.1399999999999999</v>
      </c>
      <c r="D22" s="1">
        <v>3.25</v>
      </c>
      <c r="E22" s="1">
        <v>1.81</v>
      </c>
      <c r="F22" s="1">
        <v>1.83</v>
      </c>
      <c r="G22" s="1">
        <v>0.56999999999999995</v>
      </c>
      <c r="H22" s="1">
        <v>0.53</v>
      </c>
      <c r="I22" s="1">
        <v>0.23</v>
      </c>
      <c r="J22" s="1">
        <v>0.14000000000000001</v>
      </c>
      <c r="K22" s="1">
        <v>0.73</v>
      </c>
      <c r="L22" s="1">
        <v>1.73</v>
      </c>
      <c r="M22" s="1">
        <v>1.01</v>
      </c>
      <c r="N22" s="1">
        <v>15.4</v>
      </c>
    </row>
    <row r="23" spans="1:14" x14ac:dyDescent="0.25">
      <c r="A23" s="1">
        <v>2012</v>
      </c>
      <c r="B23" s="1">
        <v>1.81</v>
      </c>
      <c r="C23" s="1">
        <v>1.68</v>
      </c>
      <c r="D23" s="1">
        <v>4.5599999999999996</v>
      </c>
      <c r="E23" s="1">
        <v>1.39</v>
      </c>
      <c r="F23" s="1">
        <v>0.69</v>
      </c>
      <c r="G23" s="1">
        <v>2.86</v>
      </c>
      <c r="H23" s="1">
        <v>0.84</v>
      </c>
      <c r="I23" s="1">
        <v>0.13</v>
      </c>
      <c r="J23" s="1" t="s">
        <v>14</v>
      </c>
      <c r="K23" s="1">
        <v>1.54</v>
      </c>
      <c r="L23" s="1">
        <v>3.24</v>
      </c>
      <c r="M23" s="1">
        <v>2.58</v>
      </c>
      <c r="N23" s="1">
        <v>21.32</v>
      </c>
    </row>
    <row r="24" spans="1:14" x14ac:dyDescent="0.25">
      <c r="A24" s="1">
        <v>2013</v>
      </c>
      <c r="B24" s="1">
        <v>1.63</v>
      </c>
      <c r="C24" s="1">
        <v>0.74</v>
      </c>
      <c r="D24" s="1">
        <v>0.82</v>
      </c>
      <c r="E24" s="1">
        <v>0.94</v>
      </c>
      <c r="F24" s="1">
        <v>0.8</v>
      </c>
      <c r="G24" s="1">
        <v>1.86</v>
      </c>
      <c r="H24" s="1" t="s">
        <v>14</v>
      </c>
      <c r="I24" s="1">
        <v>0.68</v>
      </c>
      <c r="J24" s="1">
        <v>1.56</v>
      </c>
      <c r="K24" s="1">
        <v>0.09</v>
      </c>
      <c r="L24" s="1">
        <v>1.56</v>
      </c>
      <c r="M24" s="1">
        <v>0.68</v>
      </c>
      <c r="N24" s="1">
        <v>11.36</v>
      </c>
    </row>
    <row r="25" spans="1:14" x14ac:dyDescent="0.25">
      <c r="A25" s="1">
        <v>2014</v>
      </c>
      <c r="B25" s="1">
        <v>1.01</v>
      </c>
      <c r="C25" s="1">
        <v>1.81</v>
      </c>
      <c r="D25" s="1">
        <v>2.88</v>
      </c>
      <c r="E25" s="1">
        <v>1.1399999999999999</v>
      </c>
      <c r="F25" s="1">
        <v>0.56000000000000005</v>
      </c>
      <c r="G25" s="1">
        <v>1.84</v>
      </c>
      <c r="H25" s="1">
        <v>0.18</v>
      </c>
      <c r="I25" s="1">
        <v>0.57999999999999996</v>
      </c>
      <c r="J25" s="1">
        <v>0.26</v>
      </c>
      <c r="K25" s="1">
        <v>1.42</v>
      </c>
      <c r="L25" s="1">
        <v>1.34</v>
      </c>
      <c r="M25" s="1">
        <v>1.97</v>
      </c>
      <c r="N25" s="1">
        <v>14.99</v>
      </c>
    </row>
    <row r="26" spans="1:14" x14ac:dyDescent="0.25">
      <c r="A26" s="1">
        <v>2015</v>
      </c>
      <c r="B26" s="1">
        <v>1.91</v>
      </c>
      <c r="C26" s="1">
        <v>1.04</v>
      </c>
      <c r="D26" s="1">
        <v>2.4300000000000002</v>
      </c>
      <c r="E26" s="1">
        <v>0.53</v>
      </c>
      <c r="F26" s="1">
        <v>0.85</v>
      </c>
      <c r="G26" s="1">
        <v>7.0000000000000007E-2</v>
      </c>
      <c r="H26" s="1">
        <v>0.19</v>
      </c>
      <c r="I26" s="1">
        <v>0.18</v>
      </c>
      <c r="J26" s="1">
        <v>0.52</v>
      </c>
      <c r="K26" s="1">
        <v>1.1399999999999999</v>
      </c>
      <c r="L26" s="1">
        <v>0.77</v>
      </c>
      <c r="M26" s="1">
        <v>4.45</v>
      </c>
      <c r="N26" s="1">
        <v>14.08</v>
      </c>
    </row>
    <row r="27" spans="1:14" x14ac:dyDescent="0.25">
      <c r="A27" s="1">
        <v>2016</v>
      </c>
      <c r="B27" s="1">
        <v>2.74</v>
      </c>
      <c r="C27" s="1">
        <v>0.72</v>
      </c>
      <c r="D27" s="1">
        <v>3.3</v>
      </c>
      <c r="E27" s="1">
        <v>0.32</v>
      </c>
      <c r="F27" s="1">
        <v>0.78</v>
      </c>
      <c r="G27" s="1">
        <v>0.51</v>
      </c>
      <c r="H27" s="1">
        <v>0.27</v>
      </c>
      <c r="I27" s="1">
        <v>0.16</v>
      </c>
      <c r="J27" s="1">
        <v>0.21</v>
      </c>
      <c r="K27" s="1">
        <v>6.23</v>
      </c>
      <c r="L27" s="1">
        <v>1.57</v>
      </c>
      <c r="M27" s="1">
        <v>1.49</v>
      </c>
      <c r="N27" s="1">
        <v>18.3</v>
      </c>
    </row>
    <row r="28" spans="1:14" x14ac:dyDescent="0.25">
      <c r="A28" s="1">
        <v>2017</v>
      </c>
      <c r="B28" s="1">
        <v>1.85</v>
      </c>
      <c r="C28" s="1">
        <v>4.3899999999999997</v>
      </c>
      <c r="D28" s="1">
        <v>4.1100000000000003</v>
      </c>
      <c r="E28" s="1">
        <v>1.6</v>
      </c>
      <c r="F28" s="1">
        <v>1.31</v>
      </c>
      <c r="G28" s="1">
        <v>0.71</v>
      </c>
      <c r="H28" s="1" t="s">
        <v>14</v>
      </c>
      <c r="I28" s="1" t="s">
        <v>14</v>
      </c>
      <c r="J28" s="1">
        <v>1.21</v>
      </c>
      <c r="K28" s="1">
        <v>1.4</v>
      </c>
      <c r="L28" s="1">
        <v>2.88</v>
      </c>
      <c r="M28" s="1">
        <v>2.88</v>
      </c>
      <c r="N28" s="1">
        <v>22.34</v>
      </c>
    </row>
    <row r="29" spans="1:14" x14ac:dyDescent="0.25">
      <c r="A29" s="1">
        <v>2018</v>
      </c>
      <c r="B29" s="1">
        <v>2.5499999999999998</v>
      </c>
      <c r="C29" s="1">
        <v>1.6</v>
      </c>
      <c r="D29" s="1">
        <v>1.3</v>
      </c>
      <c r="E29" s="1">
        <v>2.0299999999999998</v>
      </c>
      <c r="F29" s="1">
        <v>1.45</v>
      </c>
      <c r="G29" s="1">
        <v>0.55000000000000004</v>
      </c>
      <c r="H29" s="1">
        <v>0.06</v>
      </c>
      <c r="I29" s="1">
        <v>0.17</v>
      </c>
      <c r="J29" s="1">
        <v>0.02</v>
      </c>
      <c r="K29" s="1">
        <v>1.64</v>
      </c>
      <c r="L29" s="1">
        <v>1.96</v>
      </c>
      <c r="M29" s="1">
        <v>2.62</v>
      </c>
      <c r="N29" s="1">
        <v>15.95</v>
      </c>
    </row>
    <row r="30" spans="1:14" x14ac:dyDescent="0.25">
      <c r="A30" s="1">
        <v>2019</v>
      </c>
      <c r="B30" s="1">
        <v>1.75</v>
      </c>
      <c r="C30" s="1">
        <v>2.4</v>
      </c>
      <c r="D30" s="1">
        <v>0.71</v>
      </c>
      <c r="E30" s="1">
        <v>1.47</v>
      </c>
      <c r="F30" s="1">
        <v>1.35</v>
      </c>
      <c r="G30" s="1">
        <v>0.44</v>
      </c>
      <c r="H30" s="1">
        <v>0.52</v>
      </c>
      <c r="I30" s="1">
        <v>0.48</v>
      </c>
      <c r="J30" s="1">
        <v>1.98</v>
      </c>
      <c r="K30" s="1">
        <v>1.53</v>
      </c>
      <c r="L30" s="1">
        <v>0.68</v>
      </c>
      <c r="M30" s="1">
        <v>2.14</v>
      </c>
      <c r="N30" s="1">
        <v>15.45</v>
      </c>
    </row>
    <row r="31" spans="1:14" x14ac:dyDescent="0.25">
      <c r="A31" s="1">
        <v>2020</v>
      </c>
      <c r="B31" s="1">
        <v>3.17</v>
      </c>
      <c r="C31" s="1">
        <v>0.89</v>
      </c>
      <c r="D31" s="1">
        <v>0.81</v>
      </c>
      <c r="E31" s="1">
        <v>0.28999999999999998</v>
      </c>
      <c r="F31" s="1">
        <v>3.24</v>
      </c>
      <c r="G31" s="1">
        <v>0.88</v>
      </c>
      <c r="H31" s="1">
        <v>0.05</v>
      </c>
      <c r="I31" s="1">
        <v>0.02</v>
      </c>
      <c r="J31" s="1">
        <v>0.33</v>
      </c>
      <c r="K31" s="1">
        <v>1.66</v>
      </c>
      <c r="L31" s="1">
        <v>1.65</v>
      </c>
      <c r="M31" s="1">
        <v>2.37</v>
      </c>
      <c r="N31" s="1">
        <v>15.36</v>
      </c>
    </row>
    <row r="32" spans="1:14" x14ac:dyDescent="0.25">
      <c r="A32" s="1" t="s">
        <v>17</v>
      </c>
      <c r="B32" s="1">
        <v>1.96</v>
      </c>
      <c r="C32" s="1">
        <v>1.44</v>
      </c>
      <c r="D32" s="1">
        <v>1.83</v>
      </c>
      <c r="E32" s="1">
        <v>1.25</v>
      </c>
      <c r="F32" s="1">
        <v>1.54</v>
      </c>
      <c r="G32" s="1">
        <v>1.17</v>
      </c>
      <c r="H32" s="1">
        <v>0.41</v>
      </c>
      <c r="I32" s="1">
        <v>0.47</v>
      </c>
      <c r="J32" s="1">
        <v>0.57999999999999996</v>
      </c>
      <c r="K32" s="1">
        <v>1.37</v>
      </c>
      <c r="L32" s="1">
        <v>2.06</v>
      </c>
      <c r="M32" s="1">
        <v>2.33</v>
      </c>
      <c r="N32" s="1">
        <v>16.43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EBF70-B46C-410F-A160-5F45BA1F0D35}">
  <dimension ref="A1:B2"/>
  <sheetViews>
    <sheetView workbookViewId="0">
      <selection activeCell="B2" sqref="B2"/>
    </sheetView>
  </sheetViews>
  <sheetFormatPr defaultRowHeight="15" x14ac:dyDescent="0.25"/>
  <cols>
    <col min="1" max="1" width="12.5703125" bestFit="1" customWidth="1"/>
    <col min="2" max="2" width="43.42578125" bestFit="1" customWidth="1"/>
  </cols>
  <sheetData>
    <row r="1" spans="1:2" x14ac:dyDescent="0.25">
      <c r="A1" t="s">
        <v>15</v>
      </c>
      <c r="B1" t="s">
        <v>22</v>
      </c>
    </row>
    <row r="2" spans="1:2" x14ac:dyDescent="0.25">
      <c r="A2" t="s">
        <v>16</v>
      </c>
      <c r="B2" s="2" t="s">
        <v>21</v>
      </c>
    </row>
  </sheetData>
  <hyperlinks>
    <hyperlink ref="B2" r:id="rId1" xr:uid="{D26F02FA-F4E3-41AB-81BD-2FAB9BF7BC12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D855B-A9CE-4329-A77E-565D02E7D9C9}">
  <dimension ref="A2:T25"/>
  <sheetViews>
    <sheetView workbookViewId="0">
      <selection activeCell="B11" sqref="B11:O15"/>
    </sheetView>
  </sheetViews>
  <sheetFormatPr defaultRowHeight="15" x14ac:dyDescent="0.25"/>
  <cols>
    <col min="2" max="2" width="9.42578125" bestFit="1" customWidth="1"/>
  </cols>
  <sheetData>
    <row r="2" spans="1:16" x14ac:dyDescent="0.25">
      <c r="B2" s="1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</row>
    <row r="3" spans="1:16" x14ac:dyDescent="0.25">
      <c r="B3" t="s">
        <v>24</v>
      </c>
      <c r="C3" s="1">
        <v>26.4</v>
      </c>
      <c r="D3" s="1">
        <v>32.6</v>
      </c>
      <c r="E3" s="1">
        <v>38.799999999999997</v>
      </c>
      <c r="F3" s="1">
        <v>46</v>
      </c>
      <c r="G3" s="1">
        <v>54</v>
      </c>
      <c r="H3" s="1">
        <v>62.1</v>
      </c>
      <c r="I3" s="1">
        <v>68.900000000000006</v>
      </c>
      <c r="J3" s="1">
        <v>68.5</v>
      </c>
      <c r="K3" s="1">
        <v>59</v>
      </c>
      <c r="L3" s="1">
        <v>47.3</v>
      </c>
      <c r="M3" s="1">
        <v>35</v>
      </c>
      <c r="N3" s="1">
        <v>27.2</v>
      </c>
      <c r="O3" s="1">
        <v>47.2</v>
      </c>
    </row>
    <row r="4" spans="1:16" x14ac:dyDescent="0.25">
      <c r="B4" t="s">
        <v>23</v>
      </c>
      <c r="C4" s="1">
        <v>29.2</v>
      </c>
      <c r="D4" s="1">
        <v>32.5</v>
      </c>
      <c r="E4" s="1">
        <v>39.700000000000003</v>
      </c>
      <c r="F4" s="1">
        <v>46.6</v>
      </c>
      <c r="G4" s="1">
        <v>55.7</v>
      </c>
      <c r="H4" s="1">
        <v>62</v>
      </c>
      <c r="I4" s="1">
        <v>70.599999999999994</v>
      </c>
      <c r="J4" s="1">
        <v>69.900000000000006</v>
      </c>
      <c r="K4" s="1">
        <v>60.8</v>
      </c>
      <c r="L4" s="1">
        <v>47.5</v>
      </c>
      <c r="M4" s="1">
        <v>35.799999999999997</v>
      </c>
      <c r="N4" s="1">
        <v>28.7</v>
      </c>
      <c r="O4" s="1">
        <v>48.3</v>
      </c>
    </row>
    <row r="5" spans="1:16" x14ac:dyDescent="0.25">
      <c r="B5" t="s">
        <v>25</v>
      </c>
      <c r="C5" s="1">
        <f>C4-C3</f>
        <v>2.8000000000000007</v>
      </c>
      <c r="D5" s="1">
        <f>D4-D3</f>
        <v>-0.10000000000000142</v>
      </c>
      <c r="E5" s="1">
        <f t="shared" ref="E5:O5" si="0">E4-E3</f>
        <v>0.90000000000000568</v>
      </c>
      <c r="F5" s="1">
        <f t="shared" si="0"/>
        <v>0.60000000000000142</v>
      </c>
      <c r="G5" s="1">
        <f t="shared" si="0"/>
        <v>1.7000000000000028</v>
      </c>
      <c r="H5" s="1">
        <f t="shared" si="0"/>
        <v>-0.10000000000000142</v>
      </c>
      <c r="I5" s="1">
        <f t="shared" si="0"/>
        <v>1.6999999999999886</v>
      </c>
      <c r="J5" s="1">
        <f t="shared" si="0"/>
        <v>1.4000000000000057</v>
      </c>
      <c r="K5" s="1">
        <f t="shared" si="0"/>
        <v>1.7999999999999972</v>
      </c>
      <c r="L5" s="1">
        <f t="shared" si="0"/>
        <v>0.20000000000000284</v>
      </c>
      <c r="M5" s="1">
        <f t="shared" si="0"/>
        <v>0.79999999999999716</v>
      </c>
      <c r="N5" s="1">
        <f t="shared" si="0"/>
        <v>1.5</v>
      </c>
      <c r="O5" s="1">
        <f t="shared" si="0"/>
        <v>1.0999999999999943</v>
      </c>
    </row>
    <row r="9" spans="1:1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5">
      <c r="A10" s="3"/>
      <c r="B10" s="3"/>
      <c r="C10" s="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3"/>
      <c r="O10" s="3"/>
      <c r="P10" s="3"/>
    </row>
    <row r="11" spans="1:16" x14ac:dyDescent="0.25">
      <c r="A11" s="3"/>
      <c r="B11" s="10"/>
      <c r="C11" s="11"/>
      <c r="D11" s="43" t="s">
        <v>27</v>
      </c>
      <c r="E11" s="43"/>
      <c r="F11" s="43"/>
      <c r="G11" s="43"/>
      <c r="H11" s="43"/>
      <c r="I11" s="43"/>
      <c r="J11" s="43"/>
      <c r="K11" s="43"/>
      <c r="L11" s="43"/>
      <c r="M11" s="43"/>
      <c r="N11" s="12"/>
      <c r="O11" s="10"/>
      <c r="P11" s="3"/>
    </row>
    <row r="12" spans="1:16" x14ac:dyDescent="0.25">
      <c r="A12" s="7"/>
      <c r="B12" s="6"/>
      <c r="C12" s="6" t="s">
        <v>1</v>
      </c>
      <c r="D12" s="6" t="s">
        <v>2</v>
      </c>
      <c r="E12" s="6" t="s">
        <v>3</v>
      </c>
      <c r="F12" s="6" t="s">
        <v>4</v>
      </c>
      <c r="G12" s="6" t="s">
        <v>5</v>
      </c>
      <c r="H12" s="6" t="s">
        <v>6</v>
      </c>
      <c r="I12" s="6" t="s">
        <v>7</v>
      </c>
      <c r="J12" s="6" t="s">
        <v>8</v>
      </c>
      <c r="K12" s="6" t="s">
        <v>9</v>
      </c>
      <c r="L12" s="6" t="s">
        <v>10</v>
      </c>
      <c r="M12" s="6" t="s">
        <v>11</v>
      </c>
      <c r="N12" s="6" t="s">
        <v>12</v>
      </c>
      <c r="O12" s="6" t="s">
        <v>13</v>
      </c>
      <c r="P12" s="5"/>
    </row>
    <row r="13" spans="1:16" x14ac:dyDescent="0.25">
      <c r="A13" s="7"/>
      <c r="B13" s="9" t="s">
        <v>24</v>
      </c>
      <c r="C13" s="14">
        <v>26.4</v>
      </c>
      <c r="D13" s="14">
        <v>32.6</v>
      </c>
      <c r="E13" s="14">
        <v>38.799999999999997</v>
      </c>
      <c r="F13" s="14">
        <v>46</v>
      </c>
      <c r="G13" s="14">
        <v>54</v>
      </c>
      <c r="H13" s="14">
        <v>62.1</v>
      </c>
      <c r="I13" s="14">
        <v>68.900000000000006</v>
      </c>
      <c r="J13" s="14">
        <v>68.5</v>
      </c>
      <c r="K13" s="14">
        <v>59</v>
      </c>
      <c r="L13" s="14">
        <v>47.3</v>
      </c>
      <c r="M13" s="14">
        <v>35</v>
      </c>
      <c r="N13" s="14">
        <v>27.2</v>
      </c>
      <c r="O13" s="15">
        <v>47.2</v>
      </c>
      <c r="P13" s="5"/>
    </row>
    <row r="14" spans="1:16" x14ac:dyDescent="0.25">
      <c r="A14" s="7"/>
      <c r="B14" s="9" t="s">
        <v>23</v>
      </c>
      <c r="C14" s="17">
        <v>29.2</v>
      </c>
      <c r="D14" s="17">
        <v>32.5</v>
      </c>
      <c r="E14" s="17">
        <v>39.700000000000003</v>
      </c>
      <c r="F14" s="17">
        <v>46.6</v>
      </c>
      <c r="G14" s="17">
        <v>55.7</v>
      </c>
      <c r="H14" s="17">
        <v>62</v>
      </c>
      <c r="I14" s="17">
        <v>70.599999999999994</v>
      </c>
      <c r="J14" s="17">
        <v>69.900000000000006</v>
      </c>
      <c r="K14" s="17">
        <v>60.8</v>
      </c>
      <c r="L14" s="17">
        <v>47.5</v>
      </c>
      <c r="M14" s="17">
        <v>35.799999999999997</v>
      </c>
      <c r="N14" s="17">
        <v>28.7</v>
      </c>
      <c r="O14" s="18">
        <v>48.3</v>
      </c>
      <c r="P14" s="5"/>
    </row>
    <row r="15" spans="1:16" x14ac:dyDescent="0.25">
      <c r="A15" s="7"/>
      <c r="B15" s="9" t="s">
        <v>25</v>
      </c>
      <c r="C15" s="21">
        <f>C14-C13</f>
        <v>2.8000000000000007</v>
      </c>
      <c r="D15" s="20">
        <f>D14-D13</f>
        <v>-0.10000000000000142</v>
      </c>
      <c r="E15" s="21">
        <f t="shared" ref="E15" si="1">E14-E13</f>
        <v>0.90000000000000568</v>
      </c>
      <c r="F15" s="21">
        <f t="shared" ref="F15" si="2">F14-F13</f>
        <v>0.60000000000000142</v>
      </c>
      <c r="G15" s="21">
        <f t="shared" ref="G15" si="3">G14-G13</f>
        <v>1.7000000000000028</v>
      </c>
      <c r="H15" s="20">
        <f t="shared" ref="H15" si="4">H14-H13</f>
        <v>-0.10000000000000142</v>
      </c>
      <c r="I15" s="21">
        <f t="shared" ref="I15" si="5">I14-I13</f>
        <v>1.6999999999999886</v>
      </c>
      <c r="J15" s="21">
        <f t="shared" ref="J15" si="6">J14-J13</f>
        <v>1.4000000000000057</v>
      </c>
      <c r="K15" s="21">
        <f t="shared" ref="K15" si="7">K14-K13</f>
        <v>1.7999999999999972</v>
      </c>
      <c r="L15" s="21">
        <f t="shared" ref="L15" si="8">L14-L13</f>
        <v>0.20000000000000284</v>
      </c>
      <c r="M15" s="21">
        <f t="shared" ref="M15" si="9">M14-M13</f>
        <v>0.79999999999999716</v>
      </c>
      <c r="N15" s="21">
        <f t="shared" ref="N15" si="10">N14-N13</f>
        <v>1.5</v>
      </c>
      <c r="O15" s="22">
        <f t="shared" ref="O15" si="11">O14-O13</f>
        <v>1.0999999999999943</v>
      </c>
      <c r="P15" s="5"/>
    </row>
    <row r="16" spans="1:16" x14ac:dyDescent="0.25">
      <c r="A16" s="3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3"/>
    </row>
    <row r="17" spans="1:20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2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2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2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5" spans="1:20" x14ac:dyDescent="0.25">
      <c r="T25" s="4"/>
    </row>
  </sheetData>
  <mergeCells count="1">
    <mergeCell ref="D11:M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5F4AF-67BD-4B48-8E18-6BEF4DD26CB3}">
  <dimension ref="A2:T30"/>
  <sheetViews>
    <sheetView workbookViewId="0">
      <selection activeCell="O18" sqref="O18"/>
    </sheetView>
  </sheetViews>
  <sheetFormatPr defaultRowHeight="15" x14ac:dyDescent="0.25"/>
  <cols>
    <col min="2" max="2" width="9.42578125" bestFit="1" customWidth="1"/>
  </cols>
  <sheetData>
    <row r="2" spans="1:17" x14ac:dyDescent="0.25">
      <c r="B2" s="1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</row>
    <row r="3" spans="1:17" x14ac:dyDescent="0.25">
      <c r="B3" t="s">
        <v>24</v>
      </c>
      <c r="C3" s="1">
        <v>1.98</v>
      </c>
      <c r="D3" s="1">
        <v>1.49</v>
      </c>
      <c r="E3" s="1">
        <v>1.49</v>
      </c>
      <c r="F3" s="1">
        <v>1.18</v>
      </c>
      <c r="G3" s="1">
        <v>1.41</v>
      </c>
      <c r="H3" s="1">
        <v>1.26</v>
      </c>
      <c r="I3" s="1">
        <v>0.67</v>
      </c>
      <c r="J3" s="1">
        <v>0.72</v>
      </c>
      <c r="K3" s="1">
        <v>0.73</v>
      </c>
      <c r="L3" s="1">
        <v>0.99</v>
      </c>
      <c r="M3" s="1">
        <v>2.15</v>
      </c>
      <c r="N3" s="1">
        <v>2.42</v>
      </c>
      <c r="O3" s="1">
        <v>16.5</v>
      </c>
    </row>
    <row r="4" spans="1:17" x14ac:dyDescent="0.25">
      <c r="B4" t="s">
        <v>23</v>
      </c>
      <c r="C4" s="1">
        <v>1.96</v>
      </c>
      <c r="D4" s="1">
        <v>1.44</v>
      </c>
      <c r="E4" s="1">
        <v>1.83</v>
      </c>
      <c r="F4" s="1">
        <v>1.25</v>
      </c>
      <c r="G4" s="1">
        <v>1.54</v>
      </c>
      <c r="H4" s="1">
        <v>1.17</v>
      </c>
      <c r="I4" s="1">
        <v>0.41</v>
      </c>
      <c r="J4" s="1">
        <v>0.47</v>
      </c>
      <c r="K4" s="1">
        <v>0.57999999999999996</v>
      </c>
      <c r="L4" s="1">
        <v>1.37</v>
      </c>
      <c r="M4" s="1">
        <v>2.06</v>
      </c>
      <c r="N4" s="1">
        <v>2.33</v>
      </c>
      <c r="O4" s="1">
        <v>16.43</v>
      </c>
    </row>
    <row r="5" spans="1:17" x14ac:dyDescent="0.25">
      <c r="B5" t="s">
        <v>25</v>
      </c>
      <c r="C5" s="1">
        <f>C4-C3</f>
        <v>-2.0000000000000018E-2</v>
      </c>
      <c r="D5" s="1">
        <f t="shared" ref="D5:O5" si="0">D4-D3</f>
        <v>-5.0000000000000044E-2</v>
      </c>
      <c r="E5" s="1">
        <f t="shared" si="0"/>
        <v>0.34000000000000008</v>
      </c>
      <c r="F5" s="1">
        <f t="shared" si="0"/>
        <v>7.0000000000000062E-2</v>
      </c>
      <c r="G5" s="1">
        <f t="shared" si="0"/>
        <v>0.13000000000000012</v>
      </c>
      <c r="H5" s="1">
        <f t="shared" si="0"/>
        <v>-9.000000000000008E-2</v>
      </c>
      <c r="I5" s="1">
        <f t="shared" si="0"/>
        <v>-0.26000000000000006</v>
      </c>
      <c r="J5" s="1">
        <f t="shared" si="0"/>
        <v>-0.25</v>
      </c>
      <c r="K5" s="1">
        <f t="shared" si="0"/>
        <v>-0.15000000000000002</v>
      </c>
      <c r="L5" s="1">
        <f t="shared" si="0"/>
        <v>0.38000000000000012</v>
      </c>
      <c r="M5" s="1">
        <f t="shared" si="0"/>
        <v>-8.9999999999999858E-2</v>
      </c>
      <c r="N5" s="1">
        <f t="shared" si="0"/>
        <v>-8.9999999999999858E-2</v>
      </c>
      <c r="O5" s="1">
        <f t="shared" si="0"/>
        <v>-7.0000000000000284E-2</v>
      </c>
    </row>
    <row r="10" spans="1:17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3"/>
      <c r="B12" s="3"/>
      <c r="C12" s="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3"/>
      <c r="O12" s="3"/>
      <c r="P12" s="3"/>
      <c r="Q12" s="3"/>
    </row>
    <row r="13" spans="1:17" x14ac:dyDescent="0.25">
      <c r="A13" s="3"/>
      <c r="B13" s="10"/>
      <c r="C13" s="11"/>
      <c r="D13" s="43" t="s">
        <v>26</v>
      </c>
      <c r="E13" s="43"/>
      <c r="F13" s="43"/>
      <c r="G13" s="43"/>
      <c r="H13" s="43"/>
      <c r="I13" s="43"/>
      <c r="J13" s="43"/>
      <c r="K13" s="43"/>
      <c r="L13" s="43"/>
      <c r="M13" s="43"/>
      <c r="N13" s="12"/>
      <c r="O13" s="10"/>
      <c r="P13" s="3"/>
      <c r="Q13" s="3"/>
    </row>
    <row r="14" spans="1:17" x14ac:dyDescent="0.25">
      <c r="A14" s="7"/>
      <c r="B14" s="6"/>
      <c r="C14" s="19" t="s">
        <v>1</v>
      </c>
      <c r="D14" s="6" t="s">
        <v>2</v>
      </c>
      <c r="E14" s="6" t="s">
        <v>3</v>
      </c>
      <c r="F14" s="6" t="s">
        <v>4</v>
      </c>
      <c r="G14" s="6" t="s">
        <v>5</v>
      </c>
      <c r="H14" s="6" t="s">
        <v>6</v>
      </c>
      <c r="I14" s="6" t="s">
        <v>7</v>
      </c>
      <c r="J14" s="6" t="s">
        <v>8</v>
      </c>
      <c r="K14" s="6" t="s">
        <v>9</v>
      </c>
      <c r="L14" s="6" t="s">
        <v>10</v>
      </c>
      <c r="M14" s="6" t="s">
        <v>11</v>
      </c>
      <c r="N14" s="6" t="s">
        <v>12</v>
      </c>
      <c r="O14" s="6" t="s">
        <v>13</v>
      </c>
      <c r="P14" s="5"/>
      <c r="Q14" s="3"/>
    </row>
    <row r="15" spans="1:17" x14ac:dyDescent="0.25">
      <c r="A15" s="7"/>
      <c r="B15" s="9" t="s">
        <v>24</v>
      </c>
      <c r="C15" s="14">
        <v>1.98</v>
      </c>
      <c r="D15" s="14">
        <v>1.49</v>
      </c>
      <c r="E15" s="14">
        <v>1.49</v>
      </c>
      <c r="F15" s="14">
        <v>1.18</v>
      </c>
      <c r="G15" s="14">
        <v>1.41</v>
      </c>
      <c r="H15" s="14">
        <v>1.26</v>
      </c>
      <c r="I15" s="14">
        <v>0.67</v>
      </c>
      <c r="J15" s="14">
        <v>0.72</v>
      </c>
      <c r="K15" s="14">
        <v>0.73</v>
      </c>
      <c r="L15" s="14">
        <v>0.99</v>
      </c>
      <c r="M15" s="14">
        <v>2.15</v>
      </c>
      <c r="N15" s="14">
        <v>2.42</v>
      </c>
      <c r="O15" s="14">
        <v>16.5</v>
      </c>
      <c r="P15" s="5"/>
      <c r="Q15" s="3"/>
    </row>
    <row r="16" spans="1:17" x14ac:dyDescent="0.25">
      <c r="A16" s="7"/>
      <c r="B16" s="9" t="s">
        <v>23</v>
      </c>
      <c r="C16" s="16">
        <v>1.96</v>
      </c>
      <c r="D16" s="16">
        <v>1.44</v>
      </c>
      <c r="E16" s="16">
        <v>1.83</v>
      </c>
      <c r="F16" s="17">
        <v>1.25</v>
      </c>
      <c r="G16" s="17">
        <v>1.54</v>
      </c>
      <c r="H16" s="17">
        <v>1.17</v>
      </c>
      <c r="I16" s="17">
        <v>0.41</v>
      </c>
      <c r="J16" s="17">
        <v>0.47</v>
      </c>
      <c r="K16" s="17">
        <v>0.57999999999999996</v>
      </c>
      <c r="L16" s="17">
        <v>1.37</v>
      </c>
      <c r="M16" s="17">
        <v>2.06</v>
      </c>
      <c r="N16" s="17">
        <v>2.33</v>
      </c>
      <c r="O16" s="17">
        <v>16.43</v>
      </c>
      <c r="P16" s="5"/>
      <c r="Q16" s="3"/>
    </row>
    <row r="17" spans="1:20" x14ac:dyDescent="0.25">
      <c r="A17" s="7"/>
      <c r="B17" s="9" t="s">
        <v>25</v>
      </c>
      <c r="C17" s="20">
        <f>C16-C15</f>
        <v>-2.0000000000000018E-2</v>
      </c>
      <c r="D17" s="20">
        <f t="shared" ref="D17" si="1">D16-D15</f>
        <v>-5.0000000000000044E-2</v>
      </c>
      <c r="E17" s="21">
        <f t="shared" ref="E17" si="2">E16-E15</f>
        <v>0.34000000000000008</v>
      </c>
      <c r="F17" s="21">
        <f t="shared" ref="F17" si="3">F16-F15</f>
        <v>7.0000000000000062E-2</v>
      </c>
      <c r="G17" s="21">
        <f t="shared" ref="G17" si="4">G16-G15</f>
        <v>0.13000000000000012</v>
      </c>
      <c r="H17" s="20">
        <f t="shared" ref="H17" si="5">H16-H15</f>
        <v>-9.000000000000008E-2</v>
      </c>
      <c r="I17" s="20">
        <f t="shared" ref="I17" si="6">I16-I15</f>
        <v>-0.26000000000000006</v>
      </c>
      <c r="J17" s="20">
        <f t="shared" ref="J17" si="7">J16-J15</f>
        <v>-0.25</v>
      </c>
      <c r="K17" s="20">
        <f t="shared" ref="K17" si="8">K16-K15</f>
        <v>-0.15000000000000002</v>
      </c>
      <c r="L17" s="21">
        <f t="shared" ref="L17" si="9">L16-L15</f>
        <v>0.38000000000000012</v>
      </c>
      <c r="M17" s="20">
        <f t="shared" ref="M17" si="10">M16-M15</f>
        <v>-8.9999999999999858E-2</v>
      </c>
      <c r="N17" s="20">
        <f t="shared" ref="N17" si="11">N16-N15</f>
        <v>-8.9999999999999858E-2</v>
      </c>
      <c r="O17" s="20">
        <f>O16-O15</f>
        <v>-7.0000000000000284E-2</v>
      </c>
      <c r="P17" s="5"/>
      <c r="Q17" s="3"/>
    </row>
    <row r="18" spans="1:20" x14ac:dyDescent="0.25">
      <c r="A18" s="3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3"/>
      <c r="Q18" s="3"/>
    </row>
    <row r="19" spans="1:2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8" spans="1:20" x14ac:dyDescent="0.25">
      <c r="S28" s="23"/>
    </row>
    <row r="30" spans="1:20" x14ac:dyDescent="0.25">
      <c r="T30" s="24"/>
    </row>
  </sheetData>
  <mergeCells count="1">
    <mergeCell ref="D13:M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D79A1-3A0B-4AEE-99AF-BCBBEB0A4079}">
  <dimension ref="A1:N33"/>
  <sheetViews>
    <sheetView workbookViewId="0">
      <selection activeCell="B33" sqref="B33:N33"/>
    </sheetView>
  </sheetViews>
  <sheetFormatPr defaultRowHeight="15" x14ac:dyDescent="0.25"/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1990</v>
      </c>
      <c r="B2" s="1">
        <v>2.4500000000000002</v>
      </c>
      <c r="C2" s="1">
        <v>1.01</v>
      </c>
      <c r="D2" s="1">
        <v>0.85</v>
      </c>
      <c r="E2" s="1">
        <v>1.34</v>
      </c>
      <c r="F2" s="1">
        <v>3.11</v>
      </c>
      <c r="G2" s="1">
        <v>1.91</v>
      </c>
      <c r="H2" s="1">
        <v>2.33</v>
      </c>
      <c r="I2" s="1">
        <v>1.03</v>
      </c>
      <c r="J2" s="1">
        <v>0</v>
      </c>
      <c r="K2" s="1">
        <v>3.05</v>
      </c>
      <c r="L2" s="1">
        <v>0.84</v>
      </c>
      <c r="M2" s="1">
        <v>1.69</v>
      </c>
      <c r="N2" s="1">
        <v>19.61</v>
      </c>
    </row>
    <row r="3" spans="1:14" x14ac:dyDescent="0.25">
      <c r="A3" s="1">
        <v>1991</v>
      </c>
      <c r="B3" s="1">
        <v>1.72</v>
      </c>
      <c r="C3" s="1">
        <v>0.81</v>
      </c>
      <c r="D3" s="1">
        <v>2.31</v>
      </c>
      <c r="E3" s="1">
        <v>1.35</v>
      </c>
      <c r="F3" s="1">
        <v>1.72</v>
      </c>
      <c r="G3" s="1">
        <v>1.1299999999999999</v>
      </c>
      <c r="H3" s="1">
        <v>0.57999999999999996</v>
      </c>
      <c r="I3" s="1">
        <v>0.17</v>
      </c>
      <c r="J3" s="1">
        <v>0.01</v>
      </c>
      <c r="K3" s="1">
        <v>0.34</v>
      </c>
      <c r="L3" s="1">
        <v>3.08</v>
      </c>
      <c r="M3" s="1">
        <v>1.23</v>
      </c>
      <c r="N3" s="1">
        <v>14.45</v>
      </c>
    </row>
    <row r="4" spans="1:14" x14ac:dyDescent="0.25">
      <c r="A4" s="1">
        <v>1992</v>
      </c>
      <c r="B4" s="1">
        <v>2.12</v>
      </c>
      <c r="C4" s="1">
        <v>1.76</v>
      </c>
      <c r="D4" s="1">
        <v>0.43</v>
      </c>
      <c r="E4" s="1">
        <v>0.65</v>
      </c>
      <c r="F4" s="1">
        <v>0.28000000000000003</v>
      </c>
      <c r="G4" s="1">
        <v>1.51</v>
      </c>
      <c r="H4" s="1">
        <v>1.0900000000000001</v>
      </c>
      <c r="I4" s="1">
        <v>0.33</v>
      </c>
      <c r="J4" s="1">
        <v>0.36</v>
      </c>
      <c r="K4" s="1">
        <v>0.81</v>
      </c>
      <c r="L4" s="1">
        <v>3.02</v>
      </c>
      <c r="M4" s="1">
        <v>2.16</v>
      </c>
      <c r="N4" s="1">
        <v>14.52</v>
      </c>
    </row>
    <row r="5" spans="1:14" x14ac:dyDescent="0.25">
      <c r="A5" s="1">
        <v>1993</v>
      </c>
      <c r="B5" s="1">
        <v>1.4</v>
      </c>
      <c r="C5" s="1">
        <v>0.86</v>
      </c>
      <c r="D5" s="1">
        <v>1.1299999999999999</v>
      </c>
      <c r="E5" s="1">
        <v>1.9</v>
      </c>
      <c r="F5" s="1">
        <v>1.36</v>
      </c>
      <c r="G5" s="1">
        <v>0.48</v>
      </c>
      <c r="H5" s="1">
        <v>2.08</v>
      </c>
      <c r="I5" s="1">
        <v>1.24</v>
      </c>
      <c r="J5" s="1">
        <v>0.28000000000000003</v>
      </c>
      <c r="K5" s="1">
        <v>0.42</v>
      </c>
      <c r="L5" s="1">
        <v>0.68</v>
      </c>
      <c r="M5" s="1">
        <v>1.8</v>
      </c>
      <c r="N5" s="1">
        <v>13.63</v>
      </c>
    </row>
    <row r="6" spans="1:14" x14ac:dyDescent="0.25">
      <c r="A6" s="1">
        <v>1994</v>
      </c>
      <c r="B6" s="1">
        <v>1.43</v>
      </c>
      <c r="C6" s="1">
        <v>0.83</v>
      </c>
      <c r="D6" s="1">
        <v>0.49</v>
      </c>
      <c r="E6" s="1">
        <v>1.64</v>
      </c>
      <c r="F6" s="1">
        <v>1.37</v>
      </c>
      <c r="G6" s="1">
        <v>0.9</v>
      </c>
      <c r="H6" s="1">
        <v>0</v>
      </c>
      <c r="I6" s="1">
        <v>0.1</v>
      </c>
      <c r="J6" s="1">
        <v>0.45</v>
      </c>
      <c r="K6" s="1">
        <v>2.79</v>
      </c>
      <c r="L6" s="1">
        <v>2.2400000000000002</v>
      </c>
      <c r="M6" s="1">
        <v>1.57</v>
      </c>
      <c r="N6" s="1">
        <v>13.81</v>
      </c>
    </row>
    <row r="7" spans="1:14" x14ac:dyDescent="0.25">
      <c r="A7" s="1">
        <v>1995</v>
      </c>
      <c r="B7" s="1">
        <v>2.74</v>
      </c>
      <c r="C7" s="1">
        <v>1.6</v>
      </c>
      <c r="D7" s="1">
        <v>3.81</v>
      </c>
      <c r="E7" s="1">
        <v>0.93</v>
      </c>
      <c r="F7" s="1">
        <v>1.33</v>
      </c>
      <c r="G7" s="1">
        <v>2.17</v>
      </c>
      <c r="H7" s="1">
        <v>1.08</v>
      </c>
      <c r="I7" s="1">
        <v>0.63</v>
      </c>
      <c r="J7" s="1">
        <v>1.87</v>
      </c>
      <c r="K7" s="1">
        <v>1.5</v>
      </c>
      <c r="L7" s="1">
        <v>1.38</v>
      </c>
      <c r="M7" s="1">
        <v>2.63</v>
      </c>
      <c r="N7" s="1">
        <v>21.67</v>
      </c>
    </row>
    <row r="8" spans="1:14" x14ac:dyDescent="0.25">
      <c r="A8" s="1">
        <v>1996</v>
      </c>
      <c r="B8" s="1">
        <v>2.23</v>
      </c>
      <c r="C8" s="1">
        <v>2.93</v>
      </c>
      <c r="D8" s="1">
        <v>1.61</v>
      </c>
      <c r="E8" s="1">
        <v>2.15</v>
      </c>
      <c r="F8" s="1">
        <v>1.78</v>
      </c>
      <c r="G8" s="1">
        <v>1.19</v>
      </c>
      <c r="H8" s="1">
        <v>0.34</v>
      </c>
      <c r="I8" s="1">
        <v>0.8</v>
      </c>
      <c r="J8" s="1">
        <v>0.79</v>
      </c>
      <c r="K8" s="1">
        <v>3.27</v>
      </c>
      <c r="L8" s="1">
        <v>4.04</v>
      </c>
      <c r="M8" s="1">
        <v>4.0999999999999996</v>
      </c>
      <c r="N8" s="1">
        <v>25.23</v>
      </c>
    </row>
    <row r="9" spans="1:14" x14ac:dyDescent="0.25">
      <c r="A9" s="1">
        <v>1997</v>
      </c>
      <c r="B9" s="1">
        <v>1.67</v>
      </c>
      <c r="C9" s="1">
        <v>1.4</v>
      </c>
      <c r="D9" s="1">
        <v>2.4</v>
      </c>
      <c r="E9" s="1">
        <v>2.56</v>
      </c>
      <c r="F9" s="1">
        <v>2.27</v>
      </c>
      <c r="G9" s="1">
        <v>0.63</v>
      </c>
      <c r="H9" s="1">
        <v>0.8</v>
      </c>
      <c r="I9" s="1">
        <v>0.14000000000000001</v>
      </c>
      <c r="J9" s="1">
        <v>0.92</v>
      </c>
      <c r="K9" s="1">
        <v>1.67</v>
      </c>
      <c r="L9" s="1">
        <v>1.99</v>
      </c>
      <c r="M9" s="1">
        <v>1</v>
      </c>
      <c r="N9" s="1">
        <v>17.45</v>
      </c>
    </row>
    <row r="10" spans="1:14" x14ac:dyDescent="0.25">
      <c r="A10" s="1">
        <v>1998</v>
      </c>
      <c r="B10" s="1">
        <v>2.08</v>
      </c>
      <c r="C10" s="1">
        <v>1.59</v>
      </c>
      <c r="D10" s="1">
        <v>1.21</v>
      </c>
      <c r="E10" s="1">
        <v>0.89</v>
      </c>
      <c r="F10" s="1">
        <v>3.09</v>
      </c>
      <c r="G10" s="1">
        <v>0.84</v>
      </c>
      <c r="H10" s="1">
        <v>0.26</v>
      </c>
      <c r="I10" s="1">
        <v>0.27</v>
      </c>
      <c r="J10" s="1">
        <v>0.21</v>
      </c>
      <c r="K10" s="1">
        <v>0.27</v>
      </c>
      <c r="L10" s="1">
        <v>3.78</v>
      </c>
      <c r="M10" s="1">
        <v>3.28</v>
      </c>
      <c r="N10" s="1">
        <v>17.77</v>
      </c>
    </row>
    <row r="11" spans="1:14" x14ac:dyDescent="0.25">
      <c r="A11" s="1">
        <v>1999</v>
      </c>
      <c r="B11" s="1">
        <v>1.89</v>
      </c>
      <c r="C11" s="1">
        <v>3.27</v>
      </c>
      <c r="D11" s="1">
        <v>0.69</v>
      </c>
      <c r="E11" s="1">
        <v>0.44</v>
      </c>
      <c r="F11" s="1">
        <v>0.73</v>
      </c>
      <c r="G11" s="1">
        <v>1.36</v>
      </c>
      <c r="H11" s="1">
        <v>0.13</v>
      </c>
      <c r="I11" s="1">
        <v>1.07</v>
      </c>
      <c r="J11" s="1">
        <v>0</v>
      </c>
      <c r="K11" s="1">
        <v>0.89</v>
      </c>
      <c r="L11" s="1">
        <v>2.06</v>
      </c>
      <c r="M11" s="1">
        <v>2.2599999999999998</v>
      </c>
      <c r="N11" s="1">
        <v>14.79</v>
      </c>
    </row>
    <row r="12" spans="1:14" x14ac:dyDescent="0.25">
      <c r="A12" s="1">
        <v>2000</v>
      </c>
      <c r="B12" s="1">
        <v>1.96</v>
      </c>
      <c r="C12" s="1">
        <v>1.61</v>
      </c>
      <c r="D12" s="1">
        <v>1.64</v>
      </c>
      <c r="E12" s="1">
        <v>2.16</v>
      </c>
      <c r="F12" s="1">
        <v>2.2200000000000002</v>
      </c>
      <c r="G12" s="1">
        <v>0.91</v>
      </c>
      <c r="H12" s="1">
        <v>0.35</v>
      </c>
      <c r="I12" s="1">
        <v>0</v>
      </c>
      <c r="J12" s="1">
        <v>1.1200000000000001</v>
      </c>
      <c r="K12" s="1">
        <v>0.64</v>
      </c>
      <c r="L12" s="1">
        <v>1.1299999999999999</v>
      </c>
      <c r="M12" s="1">
        <v>0.93</v>
      </c>
      <c r="N12" s="1">
        <v>14.67</v>
      </c>
    </row>
    <row r="13" spans="1:14" x14ac:dyDescent="0.25">
      <c r="A13" s="1">
        <v>2001</v>
      </c>
      <c r="B13" s="1">
        <v>0.63</v>
      </c>
      <c r="C13" s="1">
        <v>0.66</v>
      </c>
      <c r="D13" s="1">
        <v>1.37</v>
      </c>
      <c r="E13" s="1">
        <v>1.71</v>
      </c>
      <c r="F13" s="1">
        <v>0.79</v>
      </c>
      <c r="G13" s="1">
        <v>1.1000000000000001</v>
      </c>
      <c r="H13" s="1">
        <v>0.28000000000000003</v>
      </c>
      <c r="I13" s="1">
        <v>0.26</v>
      </c>
      <c r="J13" s="1">
        <v>0.17</v>
      </c>
      <c r="K13" s="1">
        <v>2.1</v>
      </c>
      <c r="L13" s="1">
        <v>2.61</v>
      </c>
      <c r="M13" s="1">
        <v>2.0299999999999998</v>
      </c>
      <c r="N13" s="1">
        <v>13.71</v>
      </c>
    </row>
    <row r="14" spans="1:14" x14ac:dyDescent="0.25">
      <c r="A14" s="1">
        <v>2002</v>
      </c>
      <c r="B14" s="1">
        <v>1.1499999999999999</v>
      </c>
      <c r="C14" s="1">
        <v>1.04</v>
      </c>
      <c r="D14" s="1">
        <v>1.02</v>
      </c>
      <c r="E14" s="1">
        <v>0.88</v>
      </c>
      <c r="F14" s="1">
        <v>1.1000000000000001</v>
      </c>
      <c r="G14" s="1">
        <v>1.5</v>
      </c>
      <c r="H14" s="1">
        <v>0.25</v>
      </c>
      <c r="I14" s="1">
        <v>1.24</v>
      </c>
      <c r="J14" s="1">
        <v>0.55000000000000004</v>
      </c>
      <c r="K14" s="1">
        <v>0.18</v>
      </c>
      <c r="L14" s="1">
        <v>1.65</v>
      </c>
      <c r="M14" s="1">
        <v>3.27</v>
      </c>
      <c r="N14" s="1">
        <v>13.83</v>
      </c>
    </row>
    <row r="15" spans="1:14" x14ac:dyDescent="0.25">
      <c r="A15" s="1">
        <v>2003</v>
      </c>
      <c r="B15" s="1">
        <v>3.4</v>
      </c>
      <c r="C15" s="1">
        <v>0.52</v>
      </c>
      <c r="D15" s="1">
        <v>2.13</v>
      </c>
      <c r="E15" s="1">
        <v>1.41</v>
      </c>
      <c r="F15" s="1">
        <v>1.49</v>
      </c>
      <c r="G15" s="1">
        <v>0.22</v>
      </c>
      <c r="H15" s="1">
        <v>0</v>
      </c>
      <c r="I15" s="1">
        <v>0.44</v>
      </c>
      <c r="J15" s="1">
        <v>0.57999999999999996</v>
      </c>
      <c r="K15" s="1">
        <v>0.51</v>
      </c>
      <c r="L15" s="1">
        <v>1.57</v>
      </c>
      <c r="M15" s="1">
        <v>2.14</v>
      </c>
      <c r="N15" s="1">
        <v>14.41</v>
      </c>
    </row>
    <row r="16" spans="1:14" x14ac:dyDescent="0.25">
      <c r="A16" s="1">
        <v>2004</v>
      </c>
      <c r="B16" s="1">
        <v>1.42</v>
      </c>
      <c r="C16" s="1">
        <v>1.46</v>
      </c>
      <c r="D16" s="1">
        <v>0.67</v>
      </c>
      <c r="E16" s="1">
        <v>0.56999999999999995</v>
      </c>
      <c r="F16" s="1">
        <v>3.67</v>
      </c>
      <c r="G16" s="1">
        <v>1.05</v>
      </c>
      <c r="H16" s="1">
        <v>0.08</v>
      </c>
      <c r="I16" s="1">
        <v>1.88</v>
      </c>
      <c r="J16" s="1">
        <v>0.69</v>
      </c>
      <c r="K16" s="1">
        <v>1.06</v>
      </c>
      <c r="L16" s="1">
        <v>1.1299999999999999</v>
      </c>
      <c r="M16" s="1">
        <v>1.34</v>
      </c>
      <c r="N16" s="1">
        <v>15.02</v>
      </c>
    </row>
    <row r="17" spans="1:14" x14ac:dyDescent="0.25">
      <c r="A17" s="1">
        <v>2005</v>
      </c>
      <c r="B17" s="1">
        <v>1.1499999999999999</v>
      </c>
      <c r="C17" s="1">
        <v>0.04</v>
      </c>
      <c r="D17" s="1">
        <v>2.0299999999999998</v>
      </c>
      <c r="E17" s="1">
        <v>0.79</v>
      </c>
      <c r="F17" s="1">
        <v>3.58</v>
      </c>
      <c r="G17" s="1">
        <v>1.38</v>
      </c>
      <c r="H17" s="1">
        <v>1.1000000000000001</v>
      </c>
      <c r="I17" s="1">
        <v>0.46</v>
      </c>
      <c r="J17" s="1">
        <v>0.84</v>
      </c>
      <c r="K17" s="1">
        <v>1.03</v>
      </c>
      <c r="L17" s="1">
        <v>2.02</v>
      </c>
      <c r="M17" s="1">
        <v>2.96</v>
      </c>
      <c r="N17" s="1">
        <v>17.38</v>
      </c>
    </row>
    <row r="18" spans="1:14" x14ac:dyDescent="0.25">
      <c r="A18" s="1">
        <v>2006</v>
      </c>
      <c r="B18" s="1">
        <v>4.4800000000000004</v>
      </c>
      <c r="C18" s="1">
        <v>1.2</v>
      </c>
      <c r="D18" s="1">
        <v>1.23</v>
      </c>
      <c r="E18" s="1">
        <v>1.69</v>
      </c>
      <c r="F18" s="1">
        <v>1.0900000000000001</v>
      </c>
      <c r="G18" s="1">
        <v>3.09</v>
      </c>
      <c r="H18" s="1">
        <v>0.1</v>
      </c>
      <c r="I18" s="1">
        <v>0.25</v>
      </c>
      <c r="J18" s="1">
        <v>0.32</v>
      </c>
      <c r="K18" s="1">
        <v>0.93</v>
      </c>
      <c r="L18" s="1">
        <v>4.38</v>
      </c>
      <c r="M18" s="1">
        <v>2.37</v>
      </c>
      <c r="N18" s="1">
        <v>21.13</v>
      </c>
    </row>
    <row r="19" spans="1:14" x14ac:dyDescent="0.25">
      <c r="A19" s="1">
        <v>2007</v>
      </c>
      <c r="B19" s="1">
        <v>0.67</v>
      </c>
      <c r="C19" s="1">
        <v>1.81</v>
      </c>
      <c r="D19" s="1">
        <v>1</v>
      </c>
      <c r="E19" s="1">
        <v>0.5</v>
      </c>
      <c r="F19" s="1">
        <v>1.6</v>
      </c>
      <c r="G19" s="1">
        <v>0.59</v>
      </c>
      <c r="H19" s="1">
        <v>0.43</v>
      </c>
      <c r="I19" s="1">
        <v>0.56999999999999995</v>
      </c>
      <c r="J19" s="1">
        <v>0.37</v>
      </c>
      <c r="K19" s="1">
        <v>1.18</v>
      </c>
      <c r="L19" s="1">
        <v>1.53</v>
      </c>
      <c r="M19" s="1">
        <v>3.72</v>
      </c>
      <c r="N19" s="1">
        <v>13.97</v>
      </c>
    </row>
    <row r="20" spans="1:14" x14ac:dyDescent="0.25">
      <c r="A20" s="1">
        <v>2008</v>
      </c>
      <c r="B20" s="1">
        <v>3.18</v>
      </c>
      <c r="C20" s="1">
        <v>0.93</v>
      </c>
      <c r="D20" s="1">
        <v>1.86</v>
      </c>
      <c r="E20" s="1">
        <v>1.27</v>
      </c>
      <c r="F20" s="1">
        <v>0.93</v>
      </c>
      <c r="G20" s="1">
        <v>1</v>
      </c>
      <c r="H20" s="1">
        <v>0</v>
      </c>
      <c r="I20" s="1">
        <v>0.56999999999999995</v>
      </c>
      <c r="J20" s="1">
        <v>0.54</v>
      </c>
      <c r="K20" s="1">
        <v>0.3</v>
      </c>
      <c r="L20" s="1">
        <v>1.76</v>
      </c>
      <c r="M20" s="1">
        <v>3.94</v>
      </c>
      <c r="N20" s="1">
        <v>16.28</v>
      </c>
    </row>
    <row r="21" spans="1:14" x14ac:dyDescent="0.25">
      <c r="A21" s="1">
        <v>2009</v>
      </c>
      <c r="B21" s="1">
        <v>1.19</v>
      </c>
      <c r="C21" s="1">
        <v>1.22</v>
      </c>
      <c r="D21" s="1">
        <v>2.4300000000000002</v>
      </c>
      <c r="E21" s="1">
        <v>1.29</v>
      </c>
      <c r="F21" s="1">
        <v>0.93</v>
      </c>
      <c r="G21" s="1">
        <v>1.18</v>
      </c>
      <c r="H21" s="1">
        <v>0.48</v>
      </c>
      <c r="I21" s="1">
        <v>0.74</v>
      </c>
      <c r="J21" s="1">
        <v>0.49</v>
      </c>
      <c r="K21" s="1">
        <v>2.31</v>
      </c>
      <c r="L21" s="1">
        <v>1.31</v>
      </c>
      <c r="M21" s="1">
        <v>1.88</v>
      </c>
      <c r="N21" s="1">
        <v>15.45</v>
      </c>
    </row>
    <row r="22" spans="1:14" x14ac:dyDescent="0.25">
      <c r="A22" s="1">
        <v>2010</v>
      </c>
      <c r="B22" s="1">
        <v>1.54</v>
      </c>
      <c r="C22" s="1">
        <v>1.28</v>
      </c>
      <c r="D22" s="1">
        <v>1.2</v>
      </c>
      <c r="E22" s="1">
        <v>1.21</v>
      </c>
      <c r="F22" s="1">
        <v>2.15</v>
      </c>
      <c r="G22" s="1">
        <v>2.56</v>
      </c>
      <c r="H22" s="1">
        <v>0.36</v>
      </c>
      <c r="I22" s="1">
        <v>0.21</v>
      </c>
      <c r="J22" s="1">
        <v>0.69</v>
      </c>
      <c r="K22" s="1">
        <v>1.54</v>
      </c>
      <c r="L22" s="1">
        <v>3.1</v>
      </c>
      <c r="M22" s="1">
        <v>3.19</v>
      </c>
      <c r="N22" s="1">
        <v>19.03</v>
      </c>
    </row>
    <row r="23" spans="1:14" x14ac:dyDescent="0.25">
      <c r="A23" s="1">
        <v>2011</v>
      </c>
      <c r="B23" s="1">
        <v>2.4300000000000002</v>
      </c>
      <c r="C23" s="1">
        <v>1.1399999999999999</v>
      </c>
      <c r="D23" s="1">
        <v>3.25</v>
      </c>
      <c r="E23" s="1">
        <v>1.81</v>
      </c>
      <c r="F23" s="1">
        <v>1.83</v>
      </c>
      <c r="G23" s="1">
        <v>0.56999999999999995</v>
      </c>
      <c r="H23" s="1">
        <v>0.53</v>
      </c>
      <c r="I23" s="1">
        <v>0.23</v>
      </c>
      <c r="J23" s="1">
        <v>0.14000000000000001</v>
      </c>
      <c r="K23" s="1">
        <v>0.73</v>
      </c>
      <c r="L23" s="1">
        <v>1.73</v>
      </c>
      <c r="M23" s="1">
        <v>1.01</v>
      </c>
      <c r="N23" s="1">
        <v>15.4</v>
      </c>
    </row>
    <row r="24" spans="1:14" x14ac:dyDescent="0.25">
      <c r="A24" s="1">
        <v>2012</v>
      </c>
      <c r="B24" s="1">
        <v>1.81</v>
      </c>
      <c r="C24" s="1">
        <v>1.68</v>
      </c>
      <c r="D24" s="1">
        <v>4.5599999999999996</v>
      </c>
      <c r="E24" s="1">
        <v>1.39</v>
      </c>
      <c r="F24" s="1">
        <v>0.69</v>
      </c>
      <c r="G24" s="1">
        <v>2.86</v>
      </c>
      <c r="H24" s="1">
        <v>0.84</v>
      </c>
      <c r="I24" s="1">
        <v>0.13</v>
      </c>
      <c r="J24" s="1">
        <v>0</v>
      </c>
      <c r="K24" s="1">
        <v>1.54</v>
      </c>
      <c r="L24" s="1">
        <v>3.24</v>
      </c>
      <c r="M24" s="1">
        <v>2.58</v>
      </c>
      <c r="N24" s="1">
        <v>21.32</v>
      </c>
    </row>
    <row r="25" spans="1:14" x14ac:dyDescent="0.25">
      <c r="A25" s="1">
        <v>2013</v>
      </c>
      <c r="B25" s="1">
        <v>1.63</v>
      </c>
      <c r="C25" s="1">
        <v>0.74</v>
      </c>
      <c r="D25" s="1">
        <v>0.82</v>
      </c>
      <c r="E25" s="1">
        <v>0.94</v>
      </c>
      <c r="F25" s="1">
        <v>0.8</v>
      </c>
      <c r="G25" s="1">
        <v>1.86</v>
      </c>
      <c r="H25" s="1">
        <v>0</v>
      </c>
      <c r="I25" s="1">
        <v>0.68</v>
      </c>
      <c r="J25" s="1">
        <v>1.56</v>
      </c>
      <c r="K25" s="1">
        <v>0.09</v>
      </c>
      <c r="L25" s="1">
        <v>1.56</v>
      </c>
      <c r="M25" s="1">
        <v>0.68</v>
      </c>
      <c r="N25" s="1">
        <v>11.36</v>
      </c>
    </row>
    <row r="26" spans="1:14" x14ac:dyDescent="0.25">
      <c r="A26" s="1">
        <v>2014</v>
      </c>
      <c r="B26" s="1">
        <v>1.01</v>
      </c>
      <c r="C26" s="1">
        <v>1.81</v>
      </c>
      <c r="D26" s="1">
        <v>2.88</v>
      </c>
      <c r="E26" s="1">
        <v>1.1399999999999999</v>
      </c>
      <c r="F26" s="1">
        <v>0.56000000000000005</v>
      </c>
      <c r="G26" s="1">
        <v>1.84</v>
      </c>
      <c r="H26" s="1">
        <v>0.18</v>
      </c>
      <c r="I26" s="1">
        <v>0.57999999999999996</v>
      </c>
      <c r="J26" s="1">
        <v>0.26</v>
      </c>
      <c r="K26" s="1">
        <v>1.42</v>
      </c>
      <c r="L26" s="1">
        <v>1.34</v>
      </c>
      <c r="M26" s="1">
        <v>1.97</v>
      </c>
      <c r="N26" s="1">
        <v>14.99</v>
      </c>
    </row>
    <row r="27" spans="1:14" x14ac:dyDescent="0.25">
      <c r="A27" s="1">
        <v>2015</v>
      </c>
      <c r="B27" s="1">
        <v>1.91</v>
      </c>
      <c r="C27" s="1">
        <v>1.04</v>
      </c>
      <c r="D27" s="1">
        <v>2.4300000000000002</v>
      </c>
      <c r="E27" s="1">
        <v>0.53</v>
      </c>
      <c r="F27" s="1">
        <v>0.85</v>
      </c>
      <c r="G27" s="1">
        <v>7.0000000000000007E-2</v>
      </c>
      <c r="H27" s="1">
        <v>0.19</v>
      </c>
      <c r="I27" s="1">
        <v>0.18</v>
      </c>
      <c r="J27" s="1">
        <v>0.52</v>
      </c>
      <c r="K27" s="1">
        <v>1.1399999999999999</v>
      </c>
      <c r="L27" s="1">
        <v>0.77</v>
      </c>
      <c r="M27" s="1">
        <v>4.45</v>
      </c>
      <c r="N27" s="1">
        <v>14.08</v>
      </c>
    </row>
    <row r="28" spans="1:14" x14ac:dyDescent="0.25">
      <c r="A28" s="1">
        <v>2016</v>
      </c>
      <c r="B28" s="1">
        <v>2.74</v>
      </c>
      <c r="C28" s="1">
        <v>0.72</v>
      </c>
      <c r="D28" s="1">
        <v>3.3</v>
      </c>
      <c r="E28" s="1">
        <v>0.32</v>
      </c>
      <c r="F28" s="1">
        <v>0.78</v>
      </c>
      <c r="G28" s="1">
        <v>0.51</v>
      </c>
      <c r="H28" s="1">
        <v>0.27</v>
      </c>
      <c r="I28" s="1">
        <v>0.16</v>
      </c>
      <c r="J28" s="1">
        <v>0.21</v>
      </c>
      <c r="K28" s="1">
        <v>6.23</v>
      </c>
      <c r="L28" s="1">
        <v>1.57</v>
      </c>
      <c r="M28" s="1">
        <v>1.49</v>
      </c>
      <c r="N28" s="1">
        <v>18.3</v>
      </c>
    </row>
    <row r="29" spans="1:14" x14ac:dyDescent="0.25">
      <c r="A29" s="1">
        <v>2017</v>
      </c>
      <c r="B29" s="1">
        <v>1.85</v>
      </c>
      <c r="C29" s="1">
        <v>4.3899999999999997</v>
      </c>
      <c r="D29" s="1">
        <v>4.1100000000000003</v>
      </c>
      <c r="E29" s="1">
        <v>1.6</v>
      </c>
      <c r="F29" s="1">
        <v>1.31</v>
      </c>
      <c r="G29" s="1">
        <v>0.71</v>
      </c>
      <c r="H29" s="1">
        <v>0</v>
      </c>
      <c r="I29" s="1">
        <v>0</v>
      </c>
      <c r="J29" s="1">
        <v>1.21</v>
      </c>
      <c r="K29" s="1">
        <v>1.4</v>
      </c>
      <c r="L29" s="1">
        <v>2.88</v>
      </c>
      <c r="M29" s="1">
        <v>2.88</v>
      </c>
      <c r="N29" s="1">
        <v>22.34</v>
      </c>
    </row>
    <row r="30" spans="1:14" x14ac:dyDescent="0.25">
      <c r="A30" s="1">
        <v>2018</v>
      </c>
      <c r="B30" s="1">
        <v>2.5499999999999998</v>
      </c>
      <c r="C30" s="1">
        <v>1.6</v>
      </c>
      <c r="D30" s="1">
        <v>1.3</v>
      </c>
      <c r="E30" s="1">
        <v>2.0299999999999998</v>
      </c>
      <c r="F30" s="1">
        <v>1.45</v>
      </c>
      <c r="G30" s="1">
        <v>0.55000000000000004</v>
      </c>
      <c r="H30" s="1">
        <v>0.06</v>
      </c>
      <c r="I30" s="1">
        <v>0.17</v>
      </c>
      <c r="J30" s="1">
        <v>0.02</v>
      </c>
      <c r="K30" s="1">
        <v>1.64</v>
      </c>
      <c r="L30" s="1">
        <v>1.96</v>
      </c>
      <c r="M30" s="1">
        <v>2.62</v>
      </c>
      <c r="N30" s="1">
        <v>15.95</v>
      </c>
    </row>
    <row r="31" spans="1:14" x14ac:dyDescent="0.25">
      <c r="A31" s="1">
        <v>2019</v>
      </c>
      <c r="B31" s="1">
        <v>1.75</v>
      </c>
      <c r="C31" s="1">
        <v>2.4</v>
      </c>
      <c r="D31" s="1">
        <v>0.71</v>
      </c>
      <c r="E31" s="1">
        <v>1.47</v>
      </c>
      <c r="F31" s="1">
        <v>1.35</v>
      </c>
      <c r="G31" s="1">
        <v>0.44</v>
      </c>
      <c r="H31" s="1">
        <v>0.52</v>
      </c>
      <c r="I31" s="1">
        <v>0.48</v>
      </c>
      <c r="J31" s="1">
        <v>1.98</v>
      </c>
      <c r="K31" s="1">
        <v>1.53</v>
      </c>
      <c r="L31" s="1">
        <v>0.68</v>
      </c>
      <c r="M31" s="1">
        <v>2.14</v>
      </c>
      <c r="N31" s="1">
        <v>15.45</v>
      </c>
    </row>
    <row r="32" spans="1:14" x14ac:dyDescent="0.25">
      <c r="A32" s="1">
        <v>2020</v>
      </c>
      <c r="B32" s="1">
        <v>3.17</v>
      </c>
      <c r="C32" s="1">
        <v>0.89</v>
      </c>
      <c r="D32" s="1">
        <v>0.81</v>
      </c>
      <c r="E32" s="1">
        <v>0.28999999999999998</v>
      </c>
      <c r="F32" s="1">
        <v>3.24</v>
      </c>
      <c r="G32" s="1">
        <v>0.88</v>
      </c>
      <c r="H32" s="1">
        <v>0.05</v>
      </c>
      <c r="I32" s="1">
        <v>0.02</v>
      </c>
      <c r="J32" s="1">
        <v>0.33</v>
      </c>
      <c r="K32" s="1">
        <v>1.66</v>
      </c>
      <c r="L32" s="1">
        <v>1.65</v>
      </c>
      <c r="M32" s="1">
        <v>2.37</v>
      </c>
      <c r="N32" s="1">
        <v>15.36</v>
      </c>
    </row>
    <row r="33" spans="1:14" x14ac:dyDescent="0.25">
      <c r="A33" s="1" t="s">
        <v>17</v>
      </c>
      <c r="B33" s="26">
        <f t="shared" ref="B33:N33" si="0">AVERAGE(B2:B32)</f>
        <v>1.9790322580645161</v>
      </c>
      <c r="C33" s="26">
        <f t="shared" si="0"/>
        <v>1.4270967741935483</v>
      </c>
      <c r="D33" s="26">
        <f t="shared" si="0"/>
        <v>1.7961290322580648</v>
      </c>
      <c r="E33" s="26">
        <f t="shared" si="0"/>
        <v>1.2532258064516129</v>
      </c>
      <c r="F33" s="26">
        <f t="shared" si="0"/>
        <v>1.5951612903225807</v>
      </c>
      <c r="G33" s="26">
        <f t="shared" si="0"/>
        <v>1.1932258064516128</v>
      </c>
      <c r="H33" s="26">
        <f>AVERAGE(H2:H32)</f>
        <v>0.47612903225806447</v>
      </c>
      <c r="I33" s="26">
        <f t="shared" si="0"/>
        <v>0.48483870967741943</v>
      </c>
      <c r="J33" s="26">
        <f t="shared" si="0"/>
        <v>0.56387096774193546</v>
      </c>
      <c r="K33" s="26">
        <f t="shared" si="0"/>
        <v>1.4248387096774191</v>
      </c>
      <c r="L33" s="26">
        <f t="shared" si="0"/>
        <v>2.0219354838709678</v>
      </c>
      <c r="M33" s="26">
        <f t="shared" si="0"/>
        <v>2.3122580645161293</v>
      </c>
      <c r="N33" s="26">
        <f t="shared" si="0"/>
        <v>16.527741935483871</v>
      </c>
    </row>
  </sheetData>
  <autoFilter ref="B1:M34" xr:uid="{05FD79A1-3A0B-4AEE-99AF-BCBBEB0A407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43C8D-631B-4AE7-B4DF-5BD1E5045E86}">
  <dimension ref="A1:N32"/>
  <sheetViews>
    <sheetView workbookViewId="0">
      <selection activeCell="B32" sqref="B32:N32"/>
    </sheetView>
  </sheetViews>
  <sheetFormatPr defaultColWidth="8.7109375" defaultRowHeight="15" x14ac:dyDescent="0.25"/>
  <cols>
    <col min="1" max="16384" width="8.710937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1991</v>
      </c>
      <c r="B2" s="1">
        <v>25.6</v>
      </c>
      <c r="C2" s="1">
        <v>39.200000000000003</v>
      </c>
      <c r="D2" s="1">
        <v>36.799999999999997</v>
      </c>
      <c r="E2" s="1">
        <v>45.7</v>
      </c>
      <c r="F2" s="1">
        <v>51.6</v>
      </c>
      <c r="G2" s="1">
        <v>56.5</v>
      </c>
      <c r="H2" s="1">
        <v>68.7</v>
      </c>
      <c r="I2" s="1">
        <v>70.2</v>
      </c>
      <c r="J2" s="1">
        <v>61.8</v>
      </c>
      <c r="K2" s="1">
        <v>46.2</v>
      </c>
      <c r="L2" s="1">
        <v>34.200000000000003</v>
      </c>
      <c r="M2" s="1">
        <v>32.799999999999997</v>
      </c>
      <c r="N2" s="1">
        <v>47.4</v>
      </c>
    </row>
    <row r="3" spans="1:14" x14ac:dyDescent="0.25">
      <c r="A3" s="1">
        <v>1992</v>
      </c>
      <c r="B3" s="1">
        <v>31.7</v>
      </c>
      <c r="C3" s="1">
        <v>38.9</v>
      </c>
      <c r="D3" s="1">
        <v>45.5</v>
      </c>
      <c r="E3" s="1">
        <v>48.8</v>
      </c>
      <c r="F3" s="1">
        <v>58.8</v>
      </c>
      <c r="G3" s="1">
        <v>68</v>
      </c>
      <c r="H3" s="1">
        <v>67.7</v>
      </c>
      <c r="I3" s="1">
        <v>69.5</v>
      </c>
      <c r="J3" s="1">
        <v>57.3</v>
      </c>
      <c r="K3" s="1">
        <v>49.5</v>
      </c>
      <c r="L3" s="1">
        <v>34.299999999999997</v>
      </c>
      <c r="M3" s="1">
        <v>22.9</v>
      </c>
      <c r="N3" s="1">
        <v>49.4</v>
      </c>
    </row>
    <row r="4" spans="1:14" x14ac:dyDescent="0.25">
      <c r="A4" s="1">
        <v>1993</v>
      </c>
      <c r="B4" s="1">
        <v>21.8</v>
      </c>
      <c r="C4" s="1">
        <v>25.4</v>
      </c>
      <c r="D4" s="1">
        <v>37.799999999999997</v>
      </c>
      <c r="E4" s="1">
        <v>45.5</v>
      </c>
      <c r="F4" s="1">
        <v>59.7</v>
      </c>
      <c r="G4" s="1">
        <v>60.2</v>
      </c>
      <c r="H4" s="1">
        <v>60.2</v>
      </c>
      <c r="I4" s="1">
        <v>64.2</v>
      </c>
      <c r="J4" s="1">
        <v>58.7</v>
      </c>
      <c r="K4" s="1">
        <v>50</v>
      </c>
      <c r="L4" s="1">
        <v>29.4</v>
      </c>
      <c r="M4" s="1">
        <v>30.8</v>
      </c>
      <c r="N4" s="1">
        <v>45.3</v>
      </c>
    </row>
    <row r="5" spans="1:14" x14ac:dyDescent="0.25">
      <c r="A5" s="1">
        <v>1994</v>
      </c>
      <c r="B5" s="1">
        <v>35.6</v>
      </c>
      <c r="C5" s="1">
        <v>29</v>
      </c>
      <c r="D5" s="1">
        <v>41.7</v>
      </c>
      <c r="E5" s="1">
        <v>49.1</v>
      </c>
      <c r="F5" s="1">
        <v>56.6</v>
      </c>
      <c r="G5" s="1">
        <v>60.8</v>
      </c>
      <c r="H5" s="1">
        <v>73</v>
      </c>
      <c r="I5" s="1">
        <v>69.400000000000006</v>
      </c>
      <c r="J5" s="1">
        <v>63.4</v>
      </c>
      <c r="K5" s="1">
        <v>46.8</v>
      </c>
      <c r="L5" s="1">
        <v>32.4</v>
      </c>
      <c r="M5" s="1">
        <v>30.2</v>
      </c>
      <c r="N5" s="1">
        <v>49</v>
      </c>
    </row>
    <row r="6" spans="1:14" x14ac:dyDescent="0.25">
      <c r="A6" s="1">
        <v>1995</v>
      </c>
      <c r="B6" s="1">
        <v>31</v>
      </c>
      <c r="C6" s="1">
        <v>37.200000000000003</v>
      </c>
      <c r="D6" s="1">
        <v>39.9</v>
      </c>
      <c r="E6" s="1">
        <v>45.5</v>
      </c>
      <c r="F6" s="1">
        <v>56.7</v>
      </c>
      <c r="G6" s="1">
        <v>60.1</v>
      </c>
      <c r="H6" s="1">
        <v>67.8</v>
      </c>
      <c r="I6" s="1">
        <v>63.8</v>
      </c>
      <c r="J6" s="1">
        <v>61.2</v>
      </c>
      <c r="K6" s="1">
        <v>43.8</v>
      </c>
      <c r="L6" s="1">
        <v>40.1</v>
      </c>
      <c r="M6" s="1">
        <v>28.6</v>
      </c>
      <c r="N6" s="1">
        <v>48</v>
      </c>
    </row>
    <row r="7" spans="1:14" x14ac:dyDescent="0.25">
      <c r="A7" s="1">
        <v>1996</v>
      </c>
      <c r="B7" s="1">
        <v>25.4</v>
      </c>
      <c r="C7" s="1">
        <v>28.7</v>
      </c>
      <c r="D7" s="1">
        <v>36.4</v>
      </c>
      <c r="E7" s="1">
        <v>46.3</v>
      </c>
      <c r="F7" s="1">
        <v>49.6</v>
      </c>
      <c r="G7" s="1">
        <v>60.5</v>
      </c>
      <c r="H7" s="1">
        <v>70</v>
      </c>
      <c r="I7" s="1">
        <v>68</v>
      </c>
      <c r="J7" s="1">
        <v>55.9</v>
      </c>
      <c r="K7" s="1">
        <v>45.3</v>
      </c>
      <c r="L7" s="1">
        <v>33.200000000000003</v>
      </c>
      <c r="M7" s="1">
        <v>24.8</v>
      </c>
      <c r="N7" s="1">
        <v>45.3</v>
      </c>
    </row>
    <row r="8" spans="1:14" x14ac:dyDescent="0.25">
      <c r="A8" s="1">
        <v>1997</v>
      </c>
      <c r="B8" s="1">
        <v>28.3</v>
      </c>
      <c r="C8" s="1">
        <v>31.7</v>
      </c>
      <c r="D8" s="1">
        <v>39.200000000000003</v>
      </c>
      <c r="E8" s="1">
        <v>43.3</v>
      </c>
      <c r="F8" s="1">
        <v>56.7</v>
      </c>
      <c r="G8" s="1">
        <v>59.9</v>
      </c>
      <c r="H8" s="1">
        <v>67.5</v>
      </c>
      <c r="I8" s="1">
        <v>70.900000000000006</v>
      </c>
      <c r="J8" s="1">
        <v>61.9</v>
      </c>
      <c r="K8" s="1">
        <v>47.2</v>
      </c>
      <c r="L8" s="1">
        <v>38.6</v>
      </c>
      <c r="M8" s="1">
        <v>29.3</v>
      </c>
      <c r="N8" s="1">
        <v>47.9</v>
      </c>
    </row>
    <row r="9" spans="1:14" x14ac:dyDescent="0.25">
      <c r="A9" s="1">
        <v>1998</v>
      </c>
      <c r="B9" s="1">
        <v>30.6</v>
      </c>
      <c r="C9" s="1">
        <v>38</v>
      </c>
      <c r="D9" s="1">
        <v>41.5</v>
      </c>
      <c r="E9" s="1">
        <v>47.9</v>
      </c>
      <c r="F9" s="1">
        <v>56.1</v>
      </c>
      <c r="G9" s="1">
        <v>62.5</v>
      </c>
      <c r="H9" s="1">
        <v>75.3</v>
      </c>
      <c r="I9" s="1">
        <v>71.7</v>
      </c>
      <c r="J9" s="1">
        <v>65.099999999999994</v>
      </c>
      <c r="K9" s="1">
        <v>46.5</v>
      </c>
      <c r="L9" s="1">
        <v>39.9</v>
      </c>
      <c r="M9" s="1">
        <v>28.6</v>
      </c>
      <c r="N9" s="1">
        <v>50.3</v>
      </c>
    </row>
    <row r="10" spans="1:14" x14ac:dyDescent="0.25">
      <c r="A10" s="1">
        <v>1999</v>
      </c>
      <c r="B10" s="1">
        <v>32.200000000000003</v>
      </c>
      <c r="C10" s="1">
        <v>34.9</v>
      </c>
      <c r="D10" s="1">
        <v>39.9</v>
      </c>
      <c r="E10" s="1">
        <v>44.9</v>
      </c>
      <c r="F10" s="1">
        <v>50.6</v>
      </c>
      <c r="G10" s="1">
        <v>59.9</v>
      </c>
      <c r="H10" s="1">
        <v>66.2</v>
      </c>
      <c r="I10" s="1">
        <v>70.3</v>
      </c>
      <c r="J10" s="1">
        <v>59.1</v>
      </c>
      <c r="K10" s="1">
        <v>47.3</v>
      </c>
      <c r="L10" s="1">
        <v>41.4</v>
      </c>
      <c r="M10" s="1">
        <v>31.6</v>
      </c>
      <c r="N10" s="1">
        <v>48.2</v>
      </c>
    </row>
    <row r="11" spans="1:14" x14ac:dyDescent="0.25">
      <c r="A11" s="1">
        <v>2000</v>
      </c>
      <c r="B11" s="1">
        <v>27.9</v>
      </c>
      <c r="C11" s="1">
        <v>33.5</v>
      </c>
      <c r="D11" s="1">
        <v>38.9</v>
      </c>
      <c r="E11" s="1">
        <v>48.2</v>
      </c>
      <c r="F11" s="1">
        <v>53</v>
      </c>
      <c r="G11" s="1">
        <v>61</v>
      </c>
      <c r="H11" s="1">
        <v>67.8</v>
      </c>
      <c r="I11" s="1">
        <v>67.5</v>
      </c>
      <c r="J11" s="1">
        <v>55.8</v>
      </c>
      <c r="K11" s="1">
        <v>46.3</v>
      </c>
      <c r="L11" s="1">
        <v>26.9</v>
      </c>
      <c r="M11" s="1">
        <v>24.6</v>
      </c>
      <c r="N11" s="1">
        <v>46</v>
      </c>
    </row>
    <row r="12" spans="1:14" x14ac:dyDescent="0.25">
      <c r="A12" s="1">
        <v>2001</v>
      </c>
      <c r="B12" s="1">
        <v>27.1</v>
      </c>
      <c r="C12" s="1">
        <v>26.8</v>
      </c>
      <c r="D12" s="1">
        <v>39.1</v>
      </c>
      <c r="E12" s="1">
        <v>43.6</v>
      </c>
      <c r="F12" s="1">
        <v>55.4</v>
      </c>
      <c r="G12" s="1">
        <v>58.7</v>
      </c>
      <c r="H12" s="1">
        <v>68.400000000000006</v>
      </c>
      <c r="I12" s="1">
        <v>71.099999999999994</v>
      </c>
      <c r="J12" s="1">
        <v>63.3</v>
      </c>
      <c r="K12" s="1">
        <v>45.9</v>
      </c>
      <c r="L12" s="1">
        <v>39.9</v>
      </c>
      <c r="M12" s="1">
        <v>28.1</v>
      </c>
      <c r="N12" s="1">
        <v>47.3</v>
      </c>
    </row>
    <row r="13" spans="1:14" x14ac:dyDescent="0.25">
      <c r="A13" s="1">
        <v>2002</v>
      </c>
      <c r="B13" s="1">
        <v>30.5</v>
      </c>
      <c r="C13" s="1">
        <v>31.4</v>
      </c>
      <c r="D13" s="1">
        <v>34.4</v>
      </c>
      <c r="E13" s="1">
        <v>45.4</v>
      </c>
      <c r="F13" s="1">
        <v>51.5</v>
      </c>
      <c r="G13" s="1">
        <v>62.3</v>
      </c>
      <c r="H13" s="1">
        <v>71.3</v>
      </c>
      <c r="I13" s="1">
        <v>66.400000000000006</v>
      </c>
      <c r="J13" s="1">
        <v>58.5</v>
      </c>
      <c r="K13" s="1">
        <v>42.9</v>
      </c>
      <c r="L13" s="1">
        <v>36.799999999999997</v>
      </c>
      <c r="M13" s="1">
        <v>33.700000000000003</v>
      </c>
      <c r="N13" s="1">
        <v>47.1</v>
      </c>
    </row>
    <row r="14" spans="1:14" x14ac:dyDescent="0.25">
      <c r="A14" s="1">
        <v>2003</v>
      </c>
      <c r="B14" s="1">
        <v>33.9</v>
      </c>
      <c r="C14" s="1">
        <v>33.1</v>
      </c>
      <c r="D14" s="1">
        <v>40.700000000000003</v>
      </c>
      <c r="E14" s="1">
        <v>45.1</v>
      </c>
      <c r="F14" s="1">
        <v>53.4</v>
      </c>
      <c r="G14" s="1">
        <v>63.6</v>
      </c>
      <c r="H14" s="1">
        <v>73</v>
      </c>
      <c r="I14" s="1">
        <v>70.3</v>
      </c>
      <c r="J14" s="1">
        <v>61.9</v>
      </c>
      <c r="K14" s="1">
        <v>51.4</v>
      </c>
      <c r="L14" s="1">
        <v>29.5</v>
      </c>
      <c r="M14" s="1">
        <v>29.8</v>
      </c>
      <c r="N14" s="1">
        <v>48.8</v>
      </c>
    </row>
    <row r="15" spans="1:14" x14ac:dyDescent="0.25">
      <c r="A15" s="1">
        <v>2004</v>
      </c>
      <c r="B15" s="1">
        <v>26.2</v>
      </c>
      <c r="C15" s="1">
        <v>32.1</v>
      </c>
      <c r="D15" s="1">
        <v>43.3</v>
      </c>
      <c r="E15" s="1">
        <v>49.6</v>
      </c>
      <c r="F15" s="1">
        <v>54.5</v>
      </c>
      <c r="G15" s="1">
        <v>63.6</v>
      </c>
      <c r="H15" s="1">
        <v>72.2</v>
      </c>
      <c r="I15" s="1">
        <v>71</v>
      </c>
      <c r="J15" s="1">
        <v>58</v>
      </c>
      <c r="K15" s="1">
        <v>49.3</v>
      </c>
      <c r="L15" s="1">
        <v>36.200000000000003</v>
      </c>
      <c r="M15" s="1">
        <v>31.9</v>
      </c>
      <c r="N15" s="1">
        <v>49</v>
      </c>
    </row>
    <row r="16" spans="1:14" x14ac:dyDescent="0.25">
      <c r="A16" s="1">
        <v>2005</v>
      </c>
      <c r="B16" s="1">
        <v>28.3</v>
      </c>
      <c r="C16" s="1">
        <v>34.6</v>
      </c>
      <c r="D16" s="1">
        <v>41.8</v>
      </c>
      <c r="E16" s="1">
        <v>48</v>
      </c>
      <c r="F16" s="1">
        <v>56.8</v>
      </c>
      <c r="G16" s="1">
        <v>60.2</v>
      </c>
      <c r="H16" s="1">
        <v>70.099999999999994</v>
      </c>
      <c r="I16" s="1">
        <v>69.599999999999994</v>
      </c>
      <c r="J16" s="1">
        <v>57.5</v>
      </c>
      <c r="K16" s="1">
        <v>49</v>
      </c>
      <c r="L16" s="1">
        <v>34.1</v>
      </c>
      <c r="M16" s="1">
        <v>24.1</v>
      </c>
      <c r="N16" s="1">
        <v>47.8</v>
      </c>
    </row>
    <row r="17" spans="1:14" x14ac:dyDescent="0.25">
      <c r="A17" s="1">
        <v>2006</v>
      </c>
      <c r="B17" s="1">
        <v>35.5</v>
      </c>
      <c r="C17" s="1">
        <v>30.9</v>
      </c>
      <c r="D17" s="1">
        <v>38.6</v>
      </c>
      <c r="E17" s="1">
        <v>47.3</v>
      </c>
      <c r="F17" s="1">
        <v>56.3</v>
      </c>
      <c r="G17" s="1">
        <v>63.5</v>
      </c>
      <c r="H17" s="1">
        <v>73.7</v>
      </c>
      <c r="I17" s="1">
        <v>68.900000000000006</v>
      </c>
      <c r="J17" s="1">
        <v>61.2</v>
      </c>
      <c r="K17" s="1">
        <v>47</v>
      </c>
      <c r="L17" s="1">
        <v>36</v>
      </c>
      <c r="M17" s="1">
        <v>28.5</v>
      </c>
      <c r="N17" s="1">
        <v>49</v>
      </c>
    </row>
    <row r="18" spans="1:14" x14ac:dyDescent="0.25">
      <c r="A18" s="1">
        <v>2007</v>
      </c>
      <c r="B18" s="1">
        <v>24.7</v>
      </c>
      <c r="C18" s="1">
        <v>33.9</v>
      </c>
      <c r="D18" s="1">
        <v>42.7</v>
      </c>
      <c r="E18" s="1">
        <v>46.5</v>
      </c>
      <c r="F18" s="1">
        <v>56.2</v>
      </c>
      <c r="G18" s="1">
        <v>62.2</v>
      </c>
      <c r="H18" s="1">
        <v>75.599999999999994</v>
      </c>
      <c r="I18" s="1">
        <v>68.400000000000006</v>
      </c>
      <c r="J18" s="1">
        <v>59.3</v>
      </c>
      <c r="K18" s="1">
        <v>46.8</v>
      </c>
      <c r="L18" s="1">
        <v>35</v>
      </c>
      <c r="M18" s="1">
        <v>28.5</v>
      </c>
      <c r="N18" s="1">
        <v>48.3</v>
      </c>
    </row>
    <row r="19" spans="1:14" x14ac:dyDescent="0.25">
      <c r="A19" s="1">
        <v>2008</v>
      </c>
      <c r="B19" s="1">
        <v>24.8</v>
      </c>
      <c r="C19" s="1">
        <v>31.9</v>
      </c>
      <c r="D19" s="1">
        <v>36.299999999999997</v>
      </c>
      <c r="E19" s="1">
        <v>42</v>
      </c>
      <c r="F19" s="1">
        <v>56.9</v>
      </c>
      <c r="G19" s="1">
        <v>60.8</v>
      </c>
      <c r="H19" s="1">
        <v>70.3</v>
      </c>
      <c r="I19" s="1">
        <v>68.7</v>
      </c>
      <c r="J19" s="1">
        <v>61</v>
      </c>
      <c r="K19" s="1">
        <v>47.8</v>
      </c>
      <c r="L19" s="1">
        <v>38.5</v>
      </c>
      <c r="M19" s="1">
        <v>21.9</v>
      </c>
      <c r="N19" s="1">
        <v>46.7</v>
      </c>
    </row>
    <row r="20" spans="1:14" x14ac:dyDescent="0.25">
      <c r="A20" s="1">
        <v>2009</v>
      </c>
      <c r="B20" s="1">
        <v>25.9</v>
      </c>
      <c r="C20" s="1">
        <v>30.5</v>
      </c>
      <c r="D20" s="1">
        <v>34.6</v>
      </c>
      <c r="E20" s="1">
        <v>45.2</v>
      </c>
      <c r="F20" s="1">
        <v>55.7</v>
      </c>
      <c r="G20" s="1">
        <v>63.2</v>
      </c>
      <c r="H20" s="1">
        <v>72.099999999999994</v>
      </c>
      <c r="I20" s="1">
        <v>70.3</v>
      </c>
      <c r="J20" s="1">
        <v>63.9</v>
      </c>
      <c r="K20" s="1">
        <v>43.2</v>
      </c>
      <c r="L20" s="1">
        <v>36.9</v>
      </c>
      <c r="M20" s="1">
        <v>24.4</v>
      </c>
      <c r="N20" s="1">
        <v>47.2</v>
      </c>
    </row>
    <row r="21" spans="1:14" x14ac:dyDescent="0.25">
      <c r="A21" s="1">
        <v>2010</v>
      </c>
      <c r="B21" s="1">
        <v>35.1</v>
      </c>
      <c r="C21" s="1">
        <v>37.9</v>
      </c>
      <c r="D21" s="1">
        <v>41.2</v>
      </c>
      <c r="E21" s="1">
        <v>46.8</v>
      </c>
      <c r="F21" s="1">
        <v>51.3</v>
      </c>
      <c r="G21" s="1">
        <v>59.1</v>
      </c>
      <c r="H21" s="1">
        <v>68.900000000000006</v>
      </c>
      <c r="I21" s="1">
        <v>68.5</v>
      </c>
      <c r="J21" s="1">
        <v>59.8</v>
      </c>
      <c r="K21" s="1">
        <v>49.7</v>
      </c>
      <c r="L21" s="1">
        <v>33.1</v>
      </c>
      <c r="M21" s="1">
        <v>29.4</v>
      </c>
      <c r="N21" s="1">
        <v>48.4</v>
      </c>
    </row>
    <row r="22" spans="1:14" x14ac:dyDescent="0.25">
      <c r="A22" s="1">
        <v>2011</v>
      </c>
      <c r="B22" s="1">
        <v>29.2</v>
      </c>
      <c r="C22" s="1">
        <v>28.9</v>
      </c>
      <c r="D22" s="1">
        <v>39.299999999999997</v>
      </c>
      <c r="E22" s="1">
        <v>41.5</v>
      </c>
      <c r="F22" s="1">
        <v>52</v>
      </c>
      <c r="G22" s="1">
        <v>59</v>
      </c>
      <c r="H22" s="1">
        <v>66.7</v>
      </c>
      <c r="I22" s="1">
        <v>70.8</v>
      </c>
      <c r="J22" s="1">
        <v>65</v>
      </c>
      <c r="K22" s="1">
        <v>48.1</v>
      </c>
      <c r="L22" s="1">
        <v>35.1</v>
      </c>
      <c r="M22" s="1">
        <v>28.6</v>
      </c>
      <c r="N22" s="1">
        <v>47</v>
      </c>
    </row>
    <row r="23" spans="1:14" x14ac:dyDescent="0.25">
      <c r="A23" s="1">
        <v>2012</v>
      </c>
      <c r="B23" s="1">
        <v>30</v>
      </c>
      <c r="C23" s="1">
        <v>32.700000000000003</v>
      </c>
      <c r="D23" s="1">
        <v>38.6</v>
      </c>
      <c r="E23" s="1">
        <v>48.3</v>
      </c>
      <c r="F23" s="1">
        <v>53.9</v>
      </c>
      <c r="G23" s="1">
        <v>59.6</v>
      </c>
      <c r="H23" s="1">
        <v>72.099999999999994</v>
      </c>
      <c r="I23" s="1">
        <v>71.599999999999994</v>
      </c>
      <c r="J23" s="1">
        <v>63.4</v>
      </c>
      <c r="K23" s="1">
        <v>48.5</v>
      </c>
      <c r="L23" s="1">
        <v>38.9</v>
      </c>
      <c r="M23" s="1">
        <v>31.2</v>
      </c>
      <c r="N23" s="1">
        <v>49.1</v>
      </c>
    </row>
    <row r="24" spans="1:14" x14ac:dyDescent="0.25">
      <c r="A24" s="1">
        <v>2013</v>
      </c>
      <c r="B24" s="1">
        <v>24.7</v>
      </c>
      <c r="C24" s="1">
        <v>33.799999999999997</v>
      </c>
      <c r="D24" s="1">
        <v>41.2</v>
      </c>
      <c r="E24" s="1">
        <v>46</v>
      </c>
      <c r="F24" s="1">
        <v>56.9</v>
      </c>
      <c r="G24" s="1">
        <v>61.7</v>
      </c>
      <c r="H24" s="1">
        <v>73.900000000000006</v>
      </c>
      <c r="I24" s="1">
        <v>72.2</v>
      </c>
      <c r="J24" s="1">
        <v>63</v>
      </c>
      <c r="K24" s="1">
        <v>45.7</v>
      </c>
      <c r="L24" s="1">
        <v>34.799999999999997</v>
      </c>
      <c r="M24" s="1">
        <v>25.7</v>
      </c>
      <c r="N24" s="1">
        <v>48.3</v>
      </c>
    </row>
    <row r="25" spans="1:14" x14ac:dyDescent="0.25">
      <c r="A25" s="1">
        <v>2014</v>
      </c>
      <c r="B25" s="1">
        <v>29.6</v>
      </c>
      <c r="C25" s="1">
        <v>26</v>
      </c>
      <c r="D25" s="1">
        <v>39.6</v>
      </c>
      <c r="E25" s="1">
        <v>46.9</v>
      </c>
      <c r="F25" s="1">
        <v>57.7</v>
      </c>
      <c r="G25" s="1">
        <v>61.7</v>
      </c>
      <c r="H25" s="1">
        <v>75.7</v>
      </c>
      <c r="I25" s="1">
        <v>72.2</v>
      </c>
      <c r="J25" s="1">
        <v>63.1</v>
      </c>
      <c r="K25" s="1">
        <v>53.3</v>
      </c>
      <c r="L25" s="1">
        <v>34.6</v>
      </c>
      <c r="M25" s="1">
        <v>32.799999999999997</v>
      </c>
      <c r="N25" s="1">
        <v>49.4</v>
      </c>
    </row>
    <row r="26" spans="1:14" x14ac:dyDescent="0.25">
      <c r="A26" s="1">
        <v>2015</v>
      </c>
      <c r="B26" s="1">
        <v>31</v>
      </c>
      <c r="C26" s="1">
        <v>39.200000000000003</v>
      </c>
      <c r="D26" s="1">
        <v>45.5</v>
      </c>
      <c r="E26" s="1">
        <v>47.5</v>
      </c>
      <c r="F26" s="1">
        <v>60.7</v>
      </c>
      <c r="G26" s="1">
        <v>71.400000000000006</v>
      </c>
      <c r="H26" s="1">
        <v>74.2</v>
      </c>
      <c r="I26" s="1">
        <v>72.5</v>
      </c>
      <c r="J26" s="1">
        <v>58.9</v>
      </c>
      <c r="K26" s="1">
        <v>54.3</v>
      </c>
      <c r="L26" s="1">
        <v>34.9</v>
      </c>
      <c r="M26" s="1">
        <v>30.7</v>
      </c>
      <c r="N26" s="1">
        <v>51.7</v>
      </c>
    </row>
    <row r="27" spans="1:14" x14ac:dyDescent="0.25">
      <c r="A27" s="1">
        <v>2016</v>
      </c>
      <c r="B27" s="1">
        <v>31</v>
      </c>
      <c r="C27" s="1">
        <v>38.799999999999997</v>
      </c>
      <c r="D27" s="1">
        <v>42.7</v>
      </c>
      <c r="E27" s="1">
        <v>54.7</v>
      </c>
      <c r="F27" s="1">
        <v>58.6</v>
      </c>
      <c r="G27" s="1">
        <v>64.8</v>
      </c>
      <c r="H27" s="1">
        <v>69</v>
      </c>
      <c r="I27" s="1">
        <v>71.2</v>
      </c>
      <c r="J27" s="1">
        <v>59.7</v>
      </c>
      <c r="K27" s="1">
        <v>48.4</v>
      </c>
      <c r="L27" s="1">
        <v>43.5</v>
      </c>
      <c r="M27" s="1">
        <v>23.1</v>
      </c>
      <c r="N27" s="1">
        <v>50.5</v>
      </c>
    </row>
    <row r="28" spans="1:14" x14ac:dyDescent="0.25">
      <c r="A28" s="1">
        <v>2017</v>
      </c>
      <c r="B28" s="1">
        <v>20.2</v>
      </c>
      <c r="C28" s="1">
        <v>29.3</v>
      </c>
      <c r="D28" s="1">
        <v>40.799999999999997</v>
      </c>
      <c r="E28" s="1">
        <v>46.3</v>
      </c>
      <c r="F28" s="1">
        <v>57</v>
      </c>
      <c r="G28" s="1">
        <v>65.400000000000006</v>
      </c>
      <c r="H28" s="1">
        <v>74.5</v>
      </c>
      <c r="I28" s="1">
        <v>73.8</v>
      </c>
      <c r="J28" s="1">
        <v>62.2</v>
      </c>
      <c r="K28" s="1">
        <v>46.6</v>
      </c>
      <c r="L28" s="1">
        <v>37.700000000000003</v>
      </c>
      <c r="M28" s="1">
        <v>26.7</v>
      </c>
      <c r="N28" s="1">
        <v>48.4</v>
      </c>
    </row>
    <row r="29" spans="1:14" x14ac:dyDescent="0.25">
      <c r="A29" s="1">
        <v>2018</v>
      </c>
      <c r="B29" s="1">
        <v>33.799999999999997</v>
      </c>
      <c r="C29" s="1">
        <v>30.2</v>
      </c>
      <c r="D29" s="1">
        <v>39.5</v>
      </c>
      <c r="E29" s="1">
        <v>46.8</v>
      </c>
      <c r="F29" s="1">
        <v>61.9</v>
      </c>
      <c r="G29" s="1">
        <v>62.4</v>
      </c>
      <c r="H29" s="1">
        <v>73.3</v>
      </c>
      <c r="I29" s="1">
        <v>70.7</v>
      </c>
      <c r="J29" s="1">
        <v>59.6</v>
      </c>
      <c r="K29" s="1">
        <v>48.1</v>
      </c>
      <c r="L29" s="1">
        <v>36.9</v>
      </c>
      <c r="M29" s="1">
        <v>31.8</v>
      </c>
      <c r="N29" s="1">
        <v>49.6</v>
      </c>
    </row>
    <row r="30" spans="1:14" x14ac:dyDescent="0.25">
      <c r="A30" s="1">
        <v>2019</v>
      </c>
      <c r="B30" s="1">
        <v>30.9</v>
      </c>
      <c r="C30" s="1">
        <v>21.3</v>
      </c>
      <c r="D30" s="1">
        <v>34.6</v>
      </c>
      <c r="E30" s="1">
        <v>48</v>
      </c>
      <c r="F30" s="1">
        <v>59.4</v>
      </c>
      <c r="G30" s="1">
        <v>64.400000000000006</v>
      </c>
      <c r="H30" s="1">
        <v>69.400000000000006</v>
      </c>
      <c r="I30" s="1">
        <v>72.099999999999994</v>
      </c>
      <c r="J30" s="1">
        <v>59.2</v>
      </c>
      <c r="K30" s="1">
        <v>42.3</v>
      </c>
      <c r="L30" s="1">
        <v>35.6</v>
      </c>
      <c r="M30" s="1">
        <v>33.4</v>
      </c>
      <c r="N30" s="1">
        <v>47.6</v>
      </c>
    </row>
    <row r="31" spans="1:14" x14ac:dyDescent="0.25">
      <c r="A31" s="1">
        <v>2020</v>
      </c>
      <c r="B31" s="1">
        <v>34.1</v>
      </c>
      <c r="C31" s="1">
        <v>35.1</v>
      </c>
      <c r="D31" s="1">
        <v>38.700000000000003</v>
      </c>
      <c r="E31" s="1">
        <v>47.6</v>
      </c>
      <c r="F31" s="1">
        <v>55.7</v>
      </c>
      <c r="G31" s="1">
        <v>61.7</v>
      </c>
      <c r="H31" s="1">
        <v>70.599999999999994</v>
      </c>
      <c r="I31" s="1">
        <v>71.599999999999994</v>
      </c>
      <c r="J31" s="1">
        <v>64.099999999999994</v>
      </c>
      <c r="K31" s="1">
        <v>48</v>
      </c>
      <c r="L31" s="1">
        <v>37.1</v>
      </c>
      <c r="M31" s="1">
        <v>31.8</v>
      </c>
      <c r="N31" s="1">
        <v>49.7</v>
      </c>
    </row>
    <row r="32" spans="1:14" x14ac:dyDescent="0.25">
      <c r="A32" s="1" t="s">
        <v>17</v>
      </c>
      <c r="B32" s="1">
        <v>29.2</v>
      </c>
      <c r="C32" s="1">
        <v>32.5</v>
      </c>
      <c r="D32" s="1">
        <v>39.700000000000003</v>
      </c>
      <c r="E32" s="1">
        <v>46.6</v>
      </c>
      <c r="F32" s="1">
        <v>55.7</v>
      </c>
      <c r="G32" s="1">
        <v>62</v>
      </c>
      <c r="H32" s="1">
        <v>70.599999999999994</v>
      </c>
      <c r="I32" s="1">
        <v>69.900000000000006</v>
      </c>
      <c r="J32" s="1">
        <v>60.8</v>
      </c>
      <c r="K32" s="1">
        <v>47.5</v>
      </c>
      <c r="L32" s="1">
        <v>35.799999999999997</v>
      </c>
      <c r="M32" s="1">
        <v>28.7</v>
      </c>
      <c r="N32" s="1">
        <v>48.3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F8570-10EC-4793-8675-8C3132BDC3BC}">
  <dimension ref="A1:N13"/>
  <sheetViews>
    <sheetView workbookViewId="0">
      <selection activeCell="D2" sqref="D2"/>
    </sheetView>
  </sheetViews>
  <sheetFormatPr defaultRowHeight="15" x14ac:dyDescent="0.25"/>
  <cols>
    <col min="1" max="1" width="12" bestFit="1" customWidth="1"/>
    <col min="2" max="2" width="9.85546875" bestFit="1" customWidth="1"/>
    <col min="3" max="3" width="10.42578125" bestFit="1" customWidth="1"/>
    <col min="5" max="5" width="10.42578125" bestFit="1" customWidth="1"/>
  </cols>
  <sheetData>
    <row r="1" spans="1:14" x14ac:dyDescent="0.25">
      <c r="A1" t="s">
        <v>18</v>
      </c>
      <c r="B1" t="s">
        <v>20</v>
      </c>
      <c r="C1" t="s">
        <v>19</v>
      </c>
      <c r="D1" s="1" t="s">
        <v>28</v>
      </c>
      <c r="E1" s="1" t="s">
        <v>29</v>
      </c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t="s">
        <v>1</v>
      </c>
      <c r="B2">
        <v>29.2</v>
      </c>
      <c r="C2">
        <v>1.96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t="s">
        <v>2</v>
      </c>
      <c r="B3">
        <v>32.5</v>
      </c>
      <c r="C3">
        <v>1.44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t="s">
        <v>3</v>
      </c>
      <c r="B4">
        <v>39.700000000000003</v>
      </c>
      <c r="C4">
        <v>1.83</v>
      </c>
    </row>
    <row r="5" spans="1:14" x14ac:dyDescent="0.25">
      <c r="A5" t="s">
        <v>4</v>
      </c>
      <c r="B5">
        <v>46.6</v>
      </c>
      <c r="C5">
        <v>1.25</v>
      </c>
    </row>
    <row r="6" spans="1:14" x14ac:dyDescent="0.25">
      <c r="A6" t="s">
        <v>5</v>
      </c>
      <c r="B6">
        <v>55.7</v>
      </c>
      <c r="C6">
        <v>1.54</v>
      </c>
    </row>
    <row r="7" spans="1:14" x14ac:dyDescent="0.25">
      <c r="A7" t="s">
        <v>6</v>
      </c>
      <c r="B7">
        <v>62</v>
      </c>
      <c r="C7">
        <v>1.17</v>
      </c>
    </row>
    <row r="8" spans="1:14" x14ac:dyDescent="0.25">
      <c r="A8" t="s">
        <v>7</v>
      </c>
      <c r="B8">
        <v>70.599999999999994</v>
      </c>
      <c r="C8">
        <v>0.41</v>
      </c>
    </row>
    <row r="9" spans="1:14" x14ac:dyDescent="0.25">
      <c r="A9" t="s">
        <v>8</v>
      </c>
      <c r="B9">
        <v>69.900000000000006</v>
      </c>
      <c r="C9">
        <v>0.47</v>
      </c>
    </row>
    <row r="10" spans="1:14" x14ac:dyDescent="0.25">
      <c r="A10" t="s">
        <v>9</v>
      </c>
      <c r="B10">
        <v>60.8</v>
      </c>
      <c r="C10">
        <v>0.57999999999999996</v>
      </c>
    </row>
    <row r="11" spans="1:14" x14ac:dyDescent="0.25">
      <c r="A11" t="s">
        <v>10</v>
      </c>
      <c r="B11">
        <v>47.5</v>
      </c>
      <c r="C11">
        <v>1.37</v>
      </c>
    </row>
    <row r="12" spans="1:14" x14ac:dyDescent="0.25">
      <c r="A12" t="s">
        <v>11</v>
      </c>
      <c r="B12">
        <v>35.799999999999997</v>
      </c>
      <c r="C12">
        <v>2.06</v>
      </c>
    </row>
    <row r="13" spans="1:14" x14ac:dyDescent="0.25">
      <c r="A13" t="s">
        <v>12</v>
      </c>
      <c r="B13">
        <v>28.7</v>
      </c>
      <c r="C13">
        <v>2.33</v>
      </c>
    </row>
  </sheetData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9360C-E522-4BEB-BC30-708A6331463C}">
  <dimension ref="A1:N32"/>
  <sheetViews>
    <sheetView workbookViewId="0">
      <selection activeCell="B32" sqref="B32:N32"/>
    </sheetView>
  </sheetViews>
  <sheetFormatPr defaultColWidth="8.7109375" defaultRowHeight="15" x14ac:dyDescent="0.25"/>
  <cols>
    <col min="1" max="16384" width="8.710937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1961</v>
      </c>
      <c r="B2" s="1">
        <v>1.61</v>
      </c>
      <c r="C2" s="1">
        <v>3.94</v>
      </c>
      <c r="D2" s="1">
        <v>1.75</v>
      </c>
      <c r="E2" s="1">
        <v>0.96</v>
      </c>
      <c r="F2" s="1">
        <v>1.77</v>
      </c>
      <c r="G2" s="1">
        <v>1.64</v>
      </c>
      <c r="H2" s="1">
        <v>0.37</v>
      </c>
      <c r="I2" s="1">
        <v>0.3</v>
      </c>
      <c r="J2" s="1">
        <v>0.17</v>
      </c>
      <c r="K2" s="1">
        <v>1.05</v>
      </c>
      <c r="L2" s="1">
        <v>1.83</v>
      </c>
      <c r="M2" s="1">
        <v>3.91</v>
      </c>
      <c r="N2" s="1">
        <v>19.3</v>
      </c>
    </row>
    <row r="3" spans="1:14" x14ac:dyDescent="0.25">
      <c r="A3" s="1">
        <v>1962</v>
      </c>
      <c r="B3" s="1">
        <v>1.39</v>
      </c>
      <c r="C3" s="1">
        <v>1.72</v>
      </c>
      <c r="D3" s="1">
        <v>2.56</v>
      </c>
      <c r="E3" s="1">
        <v>1.02</v>
      </c>
      <c r="F3" s="1">
        <v>1.65</v>
      </c>
      <c r="G3" s="1">
        <v>0.78</v>
      </c>
      <c r="H3" s="1">
        <v>0.28999999999999998</v>
      </c>
      <c r="I3" s="1">
        <v>0.63</v>
      </c>
      <c r="J3" s="1">
        <v>0.9</v>
      </c>
      <c r="K3" s="1">
        <v>1.62</v>
      </c>
      <c r="L3" s="1">
        <v>3.02</v>
      </c>
      <c r="M3" s="1">
        <v>1.44</v>
      </c>
      <c r="N3" s="1">
        <v>17.02</v>
      </c>
    </row>
    <row r="4" spans="1:14" x14ac:dyDescent="0.25">
      <c r="A4" s="1">
        <v>1963</v>
      </c>
      <c r="B4" s="1">
        <v>0.89</v>
      </c>
      <c r="C4" s="1">
        <v>2.21</v>
      </c>
      <c r="D4" s="1">
        <v>1.65</v>
      </c>
      <c r="E4" s="1">
        <v>1.32</v>
      </c>
      <c r="F4" s="1">
        <v>0.98</v>
      </c>
      <c r="G4" s="1">
        <v>0.96</v>
      </c>
      <c r="H4" s="1">
        <v>0.41</v>
      </c>
      <c r="I4" s="1">
        <v>0.5</v>
      </c>
      <c r="J4" s="1">
        <v>0.36</v>
      </c>
      <c r="K4" s="1">
        <v>1.1100000000000001</v>
      </c>
      <c r="L4" s="1">
        <v>2.58</v>
      </c>
      <c r="M4" s="1">
        <v>2.29</v>
      </c>
      <c r="N4" s="1">
        <v>15.26</v>
      </c>
    </row>
    <row r="5" spans="1:14" x14ac:dyDescent="0.25">
      <c r="A5" s="1">
        <v>1964</v>
      </c>
      <c r="B5" s="1">
        <v>3.15</v>
      </c>
      <c r="C5" s="1">
        <v>0.98</v>
      </c>
      <c r="D5" s="1">
        <v>1.53</v>
      </c>
      <c r="E5" s="1">
        <v>0.98</v>
      </c>
      <c r="F5" s="1">
        <v>0.45</v>
      </c>
      <c r="G5" s="1">
        <v>3.06</v>
      </c>
      <c r="H5" s="1">
        <v>0.39</v>
      </c>
      <c r="I5" s="1">
        <v>1.46</v>
      </c>
      <c r="J5" s="1">
        <v>1.03</v>
      </c>
      <c r="K5" s="1">
        <v>0.46</v>
      </c>
      <c r="L5" s="1">
        <v>2.89</v>
      </c>
      <c r="M5" s="1">
        <v>5.13</v>
      </c>
      <c r="N5" s="1">
        <v>21.51</v>
      </c>
    </row>
    <row r="6" spans="1:14" x14ac:dyDescent="0.25">
      <c r="A6" s="1">
        <v>1965</v>
      </c>
      <c r="B6" s="1">
        <v>2.82</v>
      </c>
      <c r="C6" s="1">
        <v>1.1299999999999999</v>
      </c>
      <c r="D6" s="1">
        <v>0.31</v>
      </c>
      <c r="E6" s="1">
        <v>2.35</v>
      </c>
      <c r="F6" s="1">
        <v>1.02</v>
      </c>
      <c r="G6" s="1">
        <v>0.74</v>
      </c>
      <c r="H6" s="1">
        <v>0.69</v>
      </c>
      <c r="I6" s="1">
        <v>1.73</v>
      </c>
      <c r="J6" s="1">
        <v>0.28000000000000003</v>
      </c>
      <c r="K6" s="1">
        <v>0.05</v>
      </c>
      <c r="L6" s="1">
        <v>1.71</v>
      </c>
      <c r="M6" s="1">
        <v>1.63</v>
      </c>
      <c r="N6" s="1">
        <v>14.46</v>
      </c>
    </row>
    <row r="7" spans="1:14" x14ac:dyDescent="0.25">
      <c r="A7" s="1">
        <v>1966</v>
      </c>
      <c r="B7" s="1">
        <v>1.94</v>
      </c>
      <c r="C7" s="1">
        <v>0.5</v>
      </c>
      <c r="D7" s="1">
        <v>2.4300000000000002</v>
      </c>
      <c r="E7" s="1">
        <v>0.13</v>
      </c>
      <c r="F7" s="1">
        <v>0.49</v>
      </c>
      <c r="G7" s="1">
        <v>0.7</v>
      </c>
      <c r="H7" s="1">
        <v>0.95</v>
      </c>
      <c r="I7" s="1">
        <v>0.15</v>
      </c>
      <c r="J7" s="1">
        <v>0.51</v>
      </c>
      <c r="K7" s="1">
        <v>0.36</v>
      </c>
      <c r="L7" s="1">
        <v>3.01</v>
      </c>
      <c r="M7" s="1">
        <v>2.96</v>
      </c>
      <c r="N7" s="1">
        <v>14.13</v>
      </c>
    </row>
    <row r="8" spans="1:14" x14ac:dyDescent="0.25">
      <c r="A8" s="1">
        <v>1967</v>
      </c>
      <c r="B8" s="1">
        <v>2.44</v>
      </c>
      <c r="C8" s="1">
        <v>0.4</v>
      </c>
      <c r="D8" s="1">
        <v>1.72</v>
      </c>
      <c r="E8" s="1">
        <v>1.71</v>
      </c>
      <c r="F8" s="1">
        <v>1.31</v>
      </c>
      <c r="G8" s="1">
        <v>1.99</v>
      </c>
      <c r="H8" s="1">
        <v>0.06</v>
      </c>
      <c r="I8" s="1">
        <v>0</v>
      </c>
      <c r="J8" s="1">
        <v>0.24</v>
      </c>
      <c r="K8" s="1">
        <v>1.18</v>
      </c>
      <c r="L8" s="1">
        <v>0.82</v>
      </c>
      <c r="M8" s="1">
        <v>2.02</v>
      </c>
      <c r="N8" s="1">
        <v>13.89</v>
      </c>
    </row>
    <row r="9" spans="1:14" x14ac:dyDescent="0.25">
      <c r="A9" s="1">
        <v>1968</v>
      </c>
      <c r="B9" s="1">
        <v>1.57</v>
      </c>
      <c r="C9" s="1">
        <v>2.12</v>
      </c>
      <c r="D9" s="1">
        <v>0.71</v>
      </c>
      <c r="E9" s="1">
        <v>0.1</v>
      </c>
      <c r="F9" s="1">
        <v>1.1599999999999999</v>
      </c>
      <c r="G9" s="1">
        <v>0.87</v>
      </c>
      <c r="H9" s="1">
        <v>0.23</v>
      </c>
      <c r="I9" s="1">
        <v>1.35</v>
      </c>
      <c r="J9" s="1">
        <v>0.63</v>
      </c>
      <c r="K9" s="1">
        <v>2.2400000000000002</v>
      </c>
      <c r="L9" s="1">
        <v>2.35</v>
      </c>
      <c r="M9" s="1">
        <v>2.93</v>
      </c>
      <c r="N9" s="1">
        <v>16.260000000000002</v>
      </c>
    </row>
    <row r="10" spans="1:14" x14ac:dyDescent="0.25">
      <c r="A10" s="1">
        <v>1969</v>
      </c>
      <c r="B10" s="1">
        <v>4.08</v>
      </c>
      <c r="C10" s="1">
        <v>1.21</v>
      </c>
      <c r="D10" s="1">
        <v>0.53</v>
      </c>
      <c r="E10" s="1">
        <v>2.16</v>
      </c>
      <c r="F10" s="1">
        <v>0.54</v>
      </c>
      <c r="G10" s="1">
        <v>1.17</v>
      </c>
      <c r="H10" s="1">
        <v>0.03</v>
      </c>
      <c r="I10" s="1">
        <v>0</v>
      </c>
      <c r="J10" s="1">
        <v>0.71</v>
      </c>
      <c r="K10" s="1">
        <v>0.45</v>
      </c>
      <c r="L10" s="1">
        <v>0.37</v>
      </c>
      <c r="M10" s="1">
        <v>2.4500000000000002</v>
      </c>
      <c r="N10" s="1">
        <v>13.7</v>
      </c>
    </row>
    <row r="11" spans="1:14" x14ac:dyDescent="0.25">
      <c r="A11" s="1">
        <v>1970</v>
      </c>
      <c r="B11" s="1">
        <v>4.1500000000000004</v>
      </c>
      <c r="C11" s="1">
        <v>1.83</v>
      </c>
      <c r="D11" s="1">
        <v>1.3</v>
      </c>
      <c r="E11" s="1">
        <v>0.93</v>
      </c>
      <c r="F11" s="1">
        <v>0.94</v>
      </c>
      <c r="G11" s="1">
        <v>1.6</v>
      </c>
      <c r="H11" s="1">
        <v>0.59</v>
      </c>
      <c r="I11" s="1">
        <v>0.1</v>
      </c>
      <c r="J11" s="1">
        <v>0.48</v>
      </c>
      <c r="K11" s="1">
        <v>2.13</v>
      </c>
      <c r="L11" s="1">
        <v>2.04</v>
      </c>
      <c r="M11" s="1">
        <v>1.43</v>
      </c>
      <c r="N11" s="1">
        <v>17.52</v>
      </c>
    </row>
    <row r="12" spans="1:14" x14ac:dyDescent="0.25">
      <c r="A12" s="1">
        <v>1971</v>
      </c>
      <c r="B12" s="1">
        <v>2.11</v>
      </c>
      <c r="C12" s="1">
        <v>0.88</v>
      </c>
      <c r="D12" s="1">
        <v>2.11</v>
      </c>
      <c r="E12" s="1">
        <v>1.85</v>
      </c>
      <c r="F12" s="1">
        <v>1.39</v>
      </c>
      <c r="G12" s="1">
        <v>2.46</v>
      </c>
      <c r="H12" s="1">
        <v>0.5</v>
      </c>
      <c r="I12" s="1">
        <v>0.59</v>
      </c>
      <c r="J12" s="1">
        <v>1.37</v>
      </c>
      <c r="K12" s="1">
        <v>0.82</v>
      </c>
      <c r="L12" s="1">
        <v>1.51</v>
      </c>
      <c r="M12" s="1">
        <v>2.89</v>
      </c>
      <c r="N12" s="1">
        <v>18.48</v>
      </c>
    </row>
    <row r="13" spans="1:14" x14ac:dyDescent="0.25">
      <c r="A13" s="1">
        <v>1972</v>
      </c>
      <c r="B13" s="1">
        <v>1.74</v>
      </c>
      <c r="C13" s="1">
        <v>1.1299999999999999</v>
      </c>
      <c r="D13" s="1">
        <v>1.05</v>
      </c>
      <c r="E13" s="1">
        <v>1.0900000000000001</v>
      </c>
      <c r="F13" s="1">
        <v>1.99</v>
      </c>
      <c r="G13" s="1">
        <v>1.56</v>
      </c>
      <c r="H13" s="1">
        <v>0.25</v>
      </c>
      <c r="I13" s="1">
        <v>0.87</v>
      </c>
      <c r="J13" s="1">
        <v>0.86</v>
      </c>
      <c r="K13" s="1">
        <v>0.19</v>
      </c>
      <c r="L13" s="1">
        <v>0.88</v>
      </c>
      <c r="M13" s="1">
        <v>1.92</v>
      </c>
      <c r="N13" s="1">
        <v>13.53</v>
      </c>
    </row>
    <row r="14" spans="1:14" x14ac:dyDescent="0.25">
      <c r="A14" s="1">
        <v>1973</v>
      </c>
      <c r="B14" s="1">
        <v>2.0499999999999998</v>
      </c>
      <c r="C14" s="1">
        <v>0.48</v>
      </c>
      <c r="D14" s="1">
        <v>0.77</v>
      </c>
      <c r="E14" s="1">
        <v>0.42</v>
      </c>
      <c r="F14" s="1">
        <v>1.34</v>
      </c>
      <c r="G14" s="1">
        <v>0.56999999999999995</v>
      </c>
      <c r="H14" s="1">
        <v>0</v>
      </c>
      <c r="I14" s="1">
        <v>0.19</v>
      </c>
      <c r="J14" s="1">
        <v>1.44</v>
      </c>
      <c r="K14" s="1">
        <v>0.97</v>
      </c>
      <c r="L14" s="1">
        <v>5.0999999999999996</v>
      </c>
      <c r="M14" s="1">
        <v>3.78</v>
      </c>
      <c r="N14" s="1">
        <v>17.11</v>
      </c>
    </row>
    <row r="15" spans="1:14" x14ac:dyDescent="0.25">
      <c r="A15" s="1">
        <v>1974</v>
      </c>
      <c r="B15" s="1">
        <v>3.79</v>
      </c>
      <c r="C15" s="1">
        <v>1.79</v>
      </c>
      <c r="D15" s="1">
        <v>2.2200000000000002</v>
      </c>
      <c r="E15" s="1">
        <v>0.8</v>
      </c>
      <c r="F15" s="1">
        <v>1.03</v>
      </c>
      <c r="G15" s="1">
        <v>0.23</v>
      </c>
      <c r="H15" s="1">
        <v>0.71</v>
      </c>
      <c r="I15" s="1">
        <v>0.04</v>
      </c>
      <c r="J15" s="1">
        <v>0.18</v>
      </c>
      <c r="K15" s="1">
        <v>0.12</v>
      </c>
      <c r="L15" s="1">
        <v>2.59</v>
      </c>
      <c r="M15" s="1">
        <v>2.54</v>
      </c>
      <c r="N15" s="1">
        <v>16.04</v>
      </c>
    </row>
    <row r="16" spans="1:14" x14ac:dyDescent="0.25">
      <c r="A16" s="1">
        <v>1975</v>
      </c>
      <c r="B16" s="1">
        <v>2.5299999999999998</v>
      </c>
      <c r="C16" s="1">
        <v>3.12</v>
      </c>
      <c r="D16" s="1">
        <v>1.83</v>
      </c>
      <c r="E16" s="1">
        <v>1.78</v>
      </c>
      <c r="F16" s="1">
        <v>1.41</v>
      </c>
      <c r="G16" s="1">
        <v>1.45</v>
      </c>
      <c r="H16" s="1">
        <v>1.6</v>
      </c>
      <c r="I16" s="1">
        <v>0.93</v>
      </c>
      <c r="J16" s="1">
        <v>0.03</v>
      </c>
      <c r="K16" s="1">
        <v>2.23</v>
      </c>
      <c r="L16" s="1">
        <v>1.94</v>
      </c>
      <c r="M16" s="1">
        <v>2.42</v>
      </c>
      <c r="N16" s="1">
        <v>21.27</v>
      </c>
    </row>
    <row r="17" spans="1:14" x14ac:dyDescent="0.25">
      <c r="A17" s="1">
        <v>1976</v>
      </c>
      <c r="B17" s="1">
        <v>1.28</v>
      </c>
      <c r="C17" s="1">
        <v>2.04</v>
      </c>
      <c r="D17" s="1">
        <v>0.83</v>
      </c>
      <c r="E17" s="1">
        <v>0.97</v>
      </c>
      <c r="F17" s="1">
        <v>1.24</v>
      </c>
      <c r="G17" s="1">
        <v>0.78</v>
      </c>
      <c r="H17" s="1">
        <v>0.79</v>
      </c>
      <c r="I17" s="1">
        <v>1.83</v>
      </c>
      <c r="J17" s="1">
        <v>0.05</v>
      </c>
      <c r="K17" s="1">
        <v>0.59</v>
      </c>
      <c r="L17" s="1">
        <v>0.22</v>
      </c>
      <c r="M17" s="1">
        <v>0.6</v>
      </c>
      <c r="N17" s="1">
        <v>11.22</v>
      </c>
    </row>
    <row r="18" spans="1:14" x14ac:dyDescent="0.25">
      <c r="A18" s="1">
        <v>1977</v>
      </c>
      <c r="B18" s="1">
        <v>0.75</v>
      </c>
      <c r="C18" s="1">
        <v>0.52</v>
      </c>
      <c r="D18" s="1">
        <v>1.1499999999999999</v>
      </c>
      <c r="E18" s="1">
        <v>0.13</v>
      </c>
      <c r="F18" s="1">
        <v>1.71</v>
      </c>
      <c r="G18" s="1">
        <v>1.45</v>
      </c>
      <c r="H18" s="1">
        <v>0.11</v>
      </c>
      <c r="I18" s="1">
        <v>1.25</v>
      </c>
      <c r="J18" s="1">
        <v>1.42</v>
      </c>
      <c r="K18" s="1">
        <v>0.44</v>
      </c>
      <c r="L18" s="1">
        <v>2.12</v>
      </c>
      <c r="M18" s="1">
        <v>4.5199999999999996</v>
      </c>
      <c r="N18" s="1">
        <v>15.57</v>
      </c>
    </row>
    <row r="19" spans="1:14" x14ac:dyDescent="0.25">
      <c r="A19" s="1">
        <v>1978</v>
      </c>
      <c r="B19" s="1">
        <v>2.5299999999999998</v>
      </c>
      <c r="C19" s="1">
        <v>1.64</v>
      </c>
      <c r="D19" s="1">
        <v>0.77</v>
      </c>
      <c r="E19" s="1">
        <v>2.62</v>
      </c>
      <c r="F19" s="1">
        <v>2.81</v>
      </c>
      <c r="G19" s="1">
        <v>1.22</v>
      </c>
      <c r="H19" s="1">
        <v>1.76</v>
      </c>
      <c r="I19" s="1">
        <v>1.71</v>
      </c>
      <c r="J19" s="1">
        <v>0.93</v>
      </c>
      <c r="K19" s="1">
        <v>0.13</v>
      </c>
      <c r="L19" s="1">
        <v>2.02</v>
      </c>
      <c r="M19" s="1">
        <v>1.05</v>
      </c>
      <c r="N19" s="1">
        <v>19.190000000000001</v>
      </c>
    </row>
    <row r="20" spans="1:14" x14ac:dyDescent="0.25">
      <c r="A20" s="1">
        <v>1979</v>
      </c>
      <c r="B20" s="1">
        <v>1.1100000000000001</v>
      </c>
      <c r="C20" s="1">
        <v>2.19</v>
      </c>
      <c r="D20" s="1">
        <v>1.03</v>
      </c>
      <c r="E20" s="1">
        <v>0.69</v>
      </c>
      <c r="F20" s="1">
        <v>1.6</v>
      </c>
      <c r="G20" s="1">
        <v>0.78</v>
      </c>
      <c r="H20" s="1">
        <v>0.85</v>
      </c>
      <c r="I20" s="1">
        <v>1.01</v>
      </c>
      <c r="J20" s="1">
        <v>0.78</v>
      </c>
      <c r="K20" s="1">
        <v>1.22</v>
      </c>
      <c r="L20" s="1">
        <v>1.1499999999999999</v>
      </c>
      <c r="M20" s="1">
        <v>1.94</v>
      </c>
      <c r="N20" s="1">
        <v>14.35</v>
      </c>
    </row>
    <row r="21" spans="1:14" x14ac:dyDescent="0.25">
      <c r="A21" s="1">
        <v>1980</v>
      </c>
      <c r="B21" s="1">
        <v>1.96</v>
      </c>
      <c r="C21" s="1">
        <v>1.9</v>
      </c>
      <c r="D21" s="1">
        <v>0.91</v>
      </c>
      <c r="E21" s="1">
        <v>1.06</v>
      </c>
      <c r="F21" s="1">
        <v>2.34</v>
      </c>
      <c r="G21" s="1">
        <v>0.99</v>
      </c>
      <c r="H21" s="1">
        <v>0.21</v>
      </c>
      <c r="I21" s="1">
        <v>0.79</v>
      </c>
      <c r="J21" s="1">
        <v>0.84</v>
      </c>
      <c r="K21" s="1">
        <v>0.64</v>
      </c>
      <c r="L21" s="1">
        <v>1.67</v>
      </c>
      <c r="M21" s="1">
        <v>3.72</v>
      </c>
      <c r="N21" s="1">
        <v>17.03</v>
      </c>
    </row>
    <row r="22" spans="1:14" x14ac:dyDescent="0.25">
      <c r="A22" s="1">
        <v>1981</v>
      </c>
      <c r="B22" s="1">
        <v>1</v>
      </c>
      <c r="C22" s="1">
        <v>1.41</v>
      </c>
      <c r="D22" s="1">
        <v>1.57</v>
      </c>
      <c r="E22" s="1">
        <v>0.85</v>
      </c>
      <c r="F22" s="1">
        <v>2.02</v>
      </c>
      <c r="G22" s="1">
        <v>1.92</v>
      </c>
      <c r="H22" s="1">
        <v>0.51</v>
      </c>
      <c r="I22" s="1">
        <v>0.04</v>
      </c>
      <c r="J22" s="1">
        <v>0.59</v>
      </c>
      <c r="K22" s="1">
        <v>1.53</v>
      </c>
      <c r="L22" s="1">
        <v>0.96</v>
      </c>
      <c r="M22" s="1">
        <v>2.5099999999999998</v>
      </c>
      <c r="N22" s="1">
        <v>14.91</v>
      </c>
    </row>
    <row r="23" spans="1:14" x14ac:dyDescent="0.25">
      <c r="A23" s="1">
        <v>1982</v>
      </c>
      <c r="B23" s="1">
        <v>1.61</v>
      </c>
      <c r="C23" s="1">
        <v>1.67</v>
      </c>
      <c r="D23" s="1">
        <v>1.49</v>
      </c>
      <c r="E23" s="1">
        <v>2.23</v>
      </c>
      <c r="F23" s="1">
        <v>0.2</v>
      </c>
      <c r="G23" s="1">
        <v>0.85</v>
      </c>
      <c r="H23" s="1">
        <v>1.05</v>
      </c>
      <c r="I23" s="1">
        <v>0.25</v>
      </c>
      <c r="J23" s="1">
        <v>1.77</v>
      </c>
      <c r="K23" s="1">
        <v>1.48</v>
      </c>
      <c r="L23" s="1">
        <v>1.86</v>
      </c>
      <c r="M23" s="1">
        <v>2.79</v>
      </c>
      <c r="N23" s="1">
        <v>17.25</v>
      </c>
    </row>
    <row r="24" spans="1:14" x14ac:dyDescent="0.25">
      <c r="A24" s="1">
        <v>1983</v>
      </c>
      <c r="B24" s="1">
        <v>1.89</v>
      </c>
      <c r="C24" s="1">
        <v>2.0699999999999998</v>
      </c>
      <c r="D24" s="1">
        <v>2.2000000000000002</v>
      </c>
      <c r="E24" s="1">
        <v>0.61</v>
      </c>
      <c r="F24" s="1">
        <v>0.92</v>
      </c>
      <c r="G24" s="1">
        <v>2.84</v>
      </c>
      <c r="H24" s="1">
        <v>1.85</v>
      </c>
      <c r="I24" s="1">
        <v>0.96</v>
      </c>
      <c r="J24" s="1">
        <v>0.79</v>
      </c>
      <c r="K24" s="1">
        <v>1.33</v>
      </c>
      <c r="L24" s="1">
        <v>4.8</v>
      </c>
      <c r="M24" s="1">
        <v>2.38</v>
      </c>
      <c r="N24" s="1">
        <v>22.64</v>
      </c>
    </row>
    <row r="25" spans="1:14" x14ac:dyDescent="0.25">
      <c r="A25" s="1">
        <v>1984</v>
      </c>
      <c r="B25" s="1">
        <v>0.99</v>
      </c>
      <c r="C25" s="1">
        <v>1.37</v>
      </c>
      <c r="D25" s="1">
        <v>1.8</v>
      </c>
      <c r="E25" s="1">
        <v>1.75</v>
      </c>
      <c r="F25" s="1">
        <v>2.0099999999999998</v>
      </c>
      <c r="G25" s="1">
        <v>1.89</v>
      </c>
      <c r="H25" s="1">
        <v>7.0000000000000007E-2</v>
      </c>
      <c r="I25" s="1">
        <v>0.27</v>
      </c>
      <c r="J25" s="1">
        <v>0.56000000000000005</v>
      </c>
      <c r="K25" s="1">
        <v>0.76</v>
      </c>
      <c r="L25" s="1">
        <v>4.26</v>
      </c>
      <c r="M25" s="1">
        <v>2.2799999999999998</v>
      </c>
      <c r="N25" s="1">
        <v>18.010000000000002</v>
      </c>
    </row>
    <row r="26" spans="1:14" x14ac:dyDescent="0.25">
      <c r="A26" s="1">
        <v>1985</v>
      </c>
      <c r="B26" s="1">
        <v>0.38</v>
      </c>
      <c r="C26" s="1">
        <v>0.93</v>
      </c>
      <c r="D26" s="1">
        <v>1.39</v>
      </c>
      <c r="E26" s="1">
        <v>0.28000000000000003</v>
      </c>
      <c r="F26" s="1">
        <v>1.1299999999999999</v>
      </c>
      <c r="G26" s="1">
        <v>0.67</v>
      </c>
      <c r="H26" s="1">
        <v>0.26</v>
      </c>
      <c r="I26" s="1">
        <v>0.19</v>
      </c>
      <c r="J26" s="1">
        <v>1.64</v>
      </c>
      <c r="K26" s="1">
        <v>1.4</v>
      </c>
      <c r="L26" s="1">
        <v>2.23</v>
      </c>
      <c r="M26" s="1">
        <v>0.71</v>
      </c>
      <c r="N26" s="1">
        <v>11.21</v>
      </c>
    </row>
    <row r="27" spans="1:14" x14ac:dyDescent="0.25">
      <c r="A27" s="1">
        <v>1986</v>
      </c>
      <c r="B27" s="1">
        <v>3.08</v>
      </c>
      <c r="C27" s="1">
        <v>2.02</v>
      </c>
      <c r="D27" s="1">
        <v>1.58</v>
      </c>
      <c r="E27" s="1">
        <v>1.33</v>
      </c>
      <c r="F27" s="1">
        <v>1.08</v>
      </c>
      <c r="G27" s="1">
        <v>0.48</v>
      </c>
      <c r="H27" s="1">
        <v>0.44</v>
      </c>
      <c r="I27" s="1">
        <v>0.15</v>
      </c>
      <c r="J27" s="1">
        <v>1.65</v>
      </c>
      <c r="K27" s="1">
        <v>0.46</v>
      </c>
      <c r="L27" s="1">
        <v>2.25</v>
      </c>
      <c r="M27" s="1">
        <v>1.03</v>
      </c>
      <c r="N27" s="1">
        <v>15.55</v>
      </c>
    </row>
    <row r="28" spans="1:14" x14ac:dyDescent="0.25">
      <c r="A28" s="1">
        <v>1987</v>
      </c>
      <c r="B28" s="1">
        <v>1.59</v>
      </c>
      <c r="C28" s="1">
        <v>0.88</v>
      </c>
      <c r="D28" s="1">
        <v>2.1800000000000002</v>
      </c>
      <c r="E28" s="1">
        <v>1.1200000000000001</v>
      </c>
      <c r="F28" s="1">
        <v>0.9</v>
      </c>
      <c r="G28" s="1">
        <v>0.59</v>
      </c>
      <c r="H28" s="1">
        <v>2.27</v>
      </c>
      <c r="I28" s="1">
        <v>1.81</v>
      </c>
      <c r="J28" s="1">
        <v>0.01</v>
      </c>
      <c r="K28" s="1">
        <v>0.03</v>
      </c>
      <c r="L28" s="1">
        <v>1.37</v>
      </c>
      <c r="M28" s="1">
        <v>4.93</v>
      </c>
      <c r="N28" s="1">
        <v>17.68</v>
      </c>
    </row>
    <row r="29" spans="1:14" x14ac:dyDescent="0.25">
      <c r="A29" s="1">
        <v>1988</v>
      </c>
      <c r="B29" s="1">
        <v>1.76</v>
      </c>
      <c r="C29" s="1">
        <v>0.35</v>
      </c>
      <c r="D29" s="1">
        <v>1.57</v>
      </c>
      <c r="E29" s="1">
        <v>2.15</v>
      </c>
      <c r="F29" s="1">
        <v>1.5</v>
      </c>
      <c r="G29" s="1">
        <v>1.1200000000000001</v>
      </c>
      <c r="H29" s="1">
        <v>0.23</v>
      </c>
      <c r="I29" s="1">
        <v>0</v>
      </c>
      <c r="J29" s="1">
        <v>1.63</v>
      </c>
      <c r="K29" s="1">
        <v>0.11</v>
      </c>
      <c r="L29" s="1">
        <v>4.3499999999999996</v>
      </c>
      <c r="M29" s="1">
        <v>1.75</v>
      </c>
      <c r="N29" s="1">
        <v>16.52</v>
      </c>
    </row>
    <row r="30" spans="1:14" x14ac:dyDescent="0.25">
      <c r="A30" s="1">
        <v>1989</v>
      </c>
      <c r="B30" s="1">
        <v>0.82</v>
      </c>
      <c r="C30" s="1">
        <v>1.34</v>
      </c>
      <c r="D30" s="1">
        <v>2.87</v>
      </c>
      <c r="E30" s="1">
        <v>0.72</v>
      </c>
      <c r="F30" s="1">
        <v>2.17</v>
      </c>
      <c r="G30" s="1">
        <v>0.41</v>
      </c>
      <c r="H30" s="1">
        <v>0.4</v>
      </c>
      <c r="I30" s="1">
        <v>1.61</v>
      </c>
      <c r="J30" s="1">
        <v>0.18</v>
      </c>
      <c r="K30" s="1">
        <v>1.58</v>
      </c>
      <c r="L30" s="1">
        <v>1.66</v>
      </c>
      <c r="M30" s="1">
        <v>0.95</v>
      </c>
      <c r="N30" s="1">
        <v>14.71</v>
      </c>
    </row>
    <row r="31" spans="1:14" x14ac:dyDescent="0.25">
      <c r="A31" s="1">
        <v>1990</v>
      </c>
      <c r="B31" s="1">
        <v>2.4500000000000002</v>
      </c>
      <c r="C31" s="1">
        <v>1.01</v>
      </c>
      <c r="D31" s="1">
        <v>0.85</v>
      </c>
      <c r="E31" s="1">
        <v>1.34</v>
      </c>
      <c r="F31" s="1">
        <v>3.11</v>
      </c>
      <c r="G31" s="1">
        <v>1.91</v>
      </c>
      <c r="H31" s="1">
        <v>2.33</v>
      </c>
      <c r="I31" s="1">
        <v>1.03</v>
      </c>
      <c r="J31" s="1">
        <v>0</v>
      </c>
      <c r="K31" s="1">
        <v>3.05</v>
      </c>
      <c r="L31" s="1">
        <v>0.84</v>
      </c>
      <c r="M31" s="1">
        <v>1.69</v>
      </c>
      <c r="N31" s="1">
        <v>19.61</v>
      </c>
    </row>
    <row r="32" spans="1:14" x14ac:dyDescent="0.25">
      <c r="A32" s="1" t="s">
        <v>17</v>
      </c>
      <c r="B32" s="1">
        <v>1.98</v>
      </c>
      <c r="C32" s="1">
        <v>1.49</v>
      </c>
      <c r="D32" s="1">
        <v>1.49</v>
      </c>
      <c r="E32" s="1">
        <v>1.18</v>
      </c>
      <c r="F32" s="1">
        <v>1.41</v>
      </c>
      <c r="G32" s="1">
        <v>1.26</v>
      </c>
      <c r="H32" s="1">
        <v>0.67</v>
      </c>
      <c r="I32" s="1">
        <f>AVERAGE(I2:I31)</f>
        <v>0.72466666666666657</v>
      </c>
      <c r="J32" s="1">
        <f>AVERAGE(J2:J31)</f>
        <v>0.73433333333333328</v>
      </c>
      <c r="K32" s="1">
        <v>0.99</v>
      </c>
      <c r="L32" s="1">
        <v>2.15</v>
      </c>
      <c r="M32" s="1">
        <v>2.42</v>
      </c>
      <c r="N32" s="1">
        <v>16.5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92880-881A-4E2A-ACA7-1E209A38C080}">
  <dimension ref="A1:N32"/>
  <sheetViews>
    <sheetView workbookViewId="0">
      <selection activeCell="B1" sqref="B1:N1"/>
    </sheetView>
  </sheetViews>
  <sheetFormatPr defaultColWidth="8.7109375" defaultRowHeight="15" x14ac:dyDescent="0.25"/>
  <cols>
    <col min="1" max="16384" width="8.7109375" style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1">
        <v>1961</v>
      </c>
      <c r="B2" s="1">
        <v>30.3</v>
      </c>
      <c r="C2" s="1">
        <v>37</v>
      </c>
      <c r="D2" s="1">
        <v>39.9</v>
      </c>
      <c r="E2" s="1">
        <v>45.1</v>
      </c>
      <c r="F2" s="1">
        <v>53</v>
      </c>
      <c r="G2" s="1">
        <v>66.599999999999994</v>
      </c>
      <c r="H2" s="1">
        <v>71.900000000000006</v>
      </c>
      <c r="I2" s="1">
        <v>74</v>
      </c>
      <c r="J2" s="1">
        <v>55.9</v>
      </c>
      <c r="K2" s="1">
        <v>45.2</v>
      </c>
      <c r="L2" s="1">
        <v>30.7</v>
      </c>
      <c r="M2" s="1">
        <v>26.6</v>
      </c>
      <c r="N2" s="1">
        <v>48</v>
      </c>
    </row>
    <row r="3" spans="1:14" x14ac:dyDescent="0.25">
      <c r="A3" s="1">
        <v>1962</v>
      </c>
      <c r="B3" s="1">
        <v>22.6</v>
      </c>
      <c r="C3" s="1">
        <v>32.299999999999997</v>
      </c>
      <c r="D3" s="1">
        <v>34.6</v>
      </c>
      <c r="E3" s="1">
        <v>49.8</v>
      </c>
      <c r="F3" s="1">
        <v>50.9</v>
      </c>
      <c r="G3" s="1">
        <v>61.1</v>
      </c>
      <c r="H3" s="1">
        <v>68.2</v>
      </c>
      <c r="I3" s="1">
        <v>65.400000000000006</v>
      </c>
      <c r="J3" s="1">
        <v>60.7</v>
      </c>
      <c r="K3" s="1">
        <v>47.6</v>
      </c>
      <c r="L3" s="1">
        <v>37.9</v>
      </c>
      <c r="M3" s="1">
        <v>33.1</v>
      </c>
      <c r="N3" s="1">
        <v>47</v>
      </c>
    </row>
    <row r="4" spans="1:14" x14ac:dyDescent="0.25">
      <c r="A4" s="1">
        <v>1963</v>
      </c>
      <c r="B4" s="1">
        <v>19.3</v>
      </c>
      <c r="C4" s="1">
        <v>37.299999999999997</v>
      </c>
      <c r="D4" s="1">
        <v>40.6</v>
      </c>
      <c r="E4" s="1">
        <v>45</v>
      </c>
      <c r="F4" s="1">
        <v>54.8</v>
      </c>
      <c r="G4" s="1">
        <v>61.7</v>
      </c>
      <c r="H4" s="1">
        <v>66.7</v>
      </c>
      <c r="I4" s="1">
        <v>69.099999999999994</v>
      </c>
      <c r="J4" s="1">
        <v>66</v>
      </c>
      <c r="K4" s="1">
        <v>51</v>
      </c>
      <c r="L4" s="1">
        <v>38</v>
      </c>
      <c r="M4" s="1">
        <v>26.5</v>
      </c>
      <c r="N4" s="1">
        <v>48</v>
      </c>
    </row>
    <row r="5" spans="1:14" x14ac:dyDescent="0.25">
      <c r="A5" s="1">
        <v>1964</v>
      </c>
      <c r="B5" s="1">
        <v>29.3</v>
      </c>
      <c r="C5" s="1">
        <v>29.2</v>
      </c>
      <c r="D5" s="1">
        <v>35.700000000000003</v>
      </c>
      <c r="E5" s="1">
        <v>44.5</v>
      </c>
      <c r="F5" s="1">
        <v>52.9</v>
      </c>
      <c r="G5" s="1">
        <v>60.4</v>
      </c>
      <c r="H5" s="1">
        <v>68.099999999999994</v>
      </c>
      <c r="I5" s="1">
        <v>62.8</v>
      </c>
      <c r="J5" s="1">
        <v>55.2</v>
      </c>
      <c r="K5" s="1">
        <v>47.9</v>
      </c>
      <c r="L5" s="1">
        <v>32.200000000000003</v>
      </c>
      <c r="M5" s="1">
        <v>24</v>
      </c>
      <c r="N5" s="1">
        <v>45.2</v>
      </c>
    </row>
    <row r="6" spans="1:14" x14ac:dyDescent="0.25">
      <c r="A6" s="1">
        <v>1965</v>
      </c>
      <c r="B6" s="1">
        <v>28.5</v>
      </c>
      <c r="C6" s="1">
        <v>32.1</v>
      </c>
      <c r="D6" s="1">
        <v>34.4</v>
      </c>
      <c r="E6" s="1">
        <v>47.2</v>
      </c>
      <c r="F6" s="1">
        <v>52.4</v>
      </c>
      <c r="G6" s="1">
        <v>61.3</v>
      </c>
      <c r="H6" s="1">
        <v>70.099999999999994</v>
      </c>
      <c r="I6" s="1">
        <v>67.900000000000006</v>
      </c>
      <c r="J6" s="1">
        <v>53.7</v>
      </c>
      <c r="K6" s="1">
        <v>52.6</v>
      </c>
      <c r="L6" s="1">
        <v>38</v>
      </c>
      <c r="M6" s="1">
        <v>30</v>
      </c>
      <c r="N6" s="1">
        <v>47.4</v>
      </c>
    </row>
    <row r="7" spans="1:14" x14ac:dyDescent="0.25">
      <c r="A7" s="1">
        <v>1966</v>
      </c>
      <c r="B7" s="1">
        <v>29.6</v>
      </c>
      <c r="C7" s="1">
        <v>32.799999999999997</v>
      </c>
      <c r="D7" s="1">
        <v>38.700000000000003</v>
      </c>
      <c r="E7" s="1">
        <v>46</v>
      </c>
      <c r="F7" s="1">
        <v>55.9</v>
      </c>
      <c r="G7" s="1">
        <v>58.8</v>
      </c>
      <c r="H7" s="1">
        <v>68.2</v>
      </c>
      <c r="I7" s="1">
        <v>68.099999999999994</v>
      </c>
      <c r="J7" s="1">
        <v>64.5</v>
      </c>
      <c r="K7" s="1">
        <v>47.2</v>
      </c>
      <c r="L7" s="1">
        <v>36.9</v>
      </c>
      <c r="M7" s="1">
        <v>33.4</v>
      </c>
      <c r="N7" s="1">
        <v>48.3</v>
      </c>
    </row>
    <row r="8" spans="1:14" x14ac:dyDescent="0.25">
      <c r="A8" s="1">
        <v>1967</v>
      </c>
      <c r="B8" s="1">
        <v>33.9</v>
      </c>
      <c r="C8" s="1">
        <v>36.200000000000003</v>
      </c>
      <c r="D8" s="1">
        <v>37</v>
      </c>
      <c r="E8" s="1">
        <v>42.2</v>
      </c>
      <c r="F8" s="1">
        <v>52.8</v>
      </c>
      <c r="G8" s="1">
        <v>63.5</v>
      </c>
      <c r="H8" s="1">
        <v>70.599999999999994</v>
      </c>
      <c r="I8" s="1">
        <v>74.400000000000006</v>
      </c>
      <c r="J8" s="1">
        <v>65.3</v>
      </c>
      <c r="K8" s="1">
        <v>48.3</v>
      </c>
      <c r="L8" s="1">
        <v>35.4</v>
      </c>
      <c r="M8" s="1">
        <v>27.8</v>
      </c>
      <c r="N8" s="1">
        <v>48.9</v>
      </c>
    </row>
    <row r="9" spans="1:14" x14ac:dyDescent="0.25">
      <c r="A9" s="1">
        <v>1968</v>
      </c>
      <c r="B9" s="1">
        <v>27.8</v>
      </c>
      <c r="C9" s="1">
        <v>37.799999999999997</v>
      </c>
      <c r="D9" s="1">
        <v>42.1</v>
      </c>
      <c r="E9" s="1">
        <v>43</v>
      </c>
      <c r="F9" s="1">
        <v>53.8</v>
      </c>
      <c r="G9" s="1">
        <v>61.1</v>
      </c>
      <c r="H9" s="1">
        <v>71</v>
      </c>
      <c r="I9" s="1">
        <v>65</v>
      </c>
      <c r="J9" s="1">
        <v>58.9</v>
      </c>
      <c r="K9" s="1">
        <v>45.2</v>
      </c>
      <c r="L9" s="1">
        <v>34.9</v>
      </c>
      <c r="M9" s="1">
        <v>24.6</v>
      </c>
      <c r="N9" s="1">
        <v>47.1</v>
      </c>
    </row>
    <row r="10" spans="1:14" x14ac:dyDescent="0.25">
      <c r="A10" s="1">
        <v>1969</v>
      </c>
      <c r="B10" s="1">
        <v>16.3</v>
      </c>
      <c r="C10" s="1">
        <v>26.1</v>
      </c>
      <c r="D10" s="1">
        <v>35.6</v>
      </c>
      <c r="E10" s="1">
        <v>46.2</v>
      </c>
      <c r="F10" s="1">
        <v>57.4</v>
      </c>
      <c r="G10" s="1">
        <v>65.099999999999994</v>
      </c>
      <c r="H10" s="1">
        <v>67.3</v>
      </c>
      <c r="I10" s="1">
        <v>67</v>
      </c>
      <c r="J10" s="1">
        <v>59.8</v>
      </c>
      <c r="K10" s="1">
        <v>43.6</v>
      </c>
      <c r="L10" s="1">
        <v>36.299999999999997</v>
      </c>
      <c r="M10" s="1">
        <v>29.4</v>
      </c>
      <c r="N10" s="1">
        <v>45.8</v>
      </c>
    </row>
    <row r="11" spans="1:14" x14ac:dyDescent="0.25">
      <c r="A11" s="1">
        <v>1970</v>
      </c>
      <c r="B11" s="1">
        <v>25.8</v>
      </c>
      <c r="C11" s="1">
        <v>36.200000000000003</v>
      </c>
      <c r="D11" s="1">
        <v>37</v>
      </c>
      <c r="E11" s="1">
        <v>41.5</v>
      </c>
      <c r="F11" s="1">
        <v>54.9</v>
      </c>
      <c r="G11" s="1">
        <v>66.099999999999994</v>
      </c>
      <c r="H11" s="1">
        <v>72.5</v>
      </c>
      <c r="I11" s="1">
        <v>70.2</v>
      </c>
      <c r="J11" s="1">
        <v>54.2</v>
      </c>
      <c r="K11" s="1">
        <v>44.9</v>
      </c>
      <c r="L11" s="1">
        <v>36</v>
      </c>
      <c r="M11" s="1">
        <v>27.7</v>
      </c>
      <c r="N11" s="1">
        <v>47.3</v>
      </c>
    </row>
    <row r="12" spans="1:14" x14ac:dyDescent="0.25">
      <c r="A12" s="1">
        <v>1971</v>
      </c>
      <c r="B12" s="1">
        <v>31.8</v>
      </c>
      <c r="C12" s="1">
        <v>33.5</v>
      </c>
      <c r="D12" s="1">
        <v>35.1</v>
      </c>
      <c r="E12" s="1">
        <v>45.3</v>
      </c>
      <c r="F12" s="1">
        <v>56.3</v>
      </c>
      <c r="G12" s="1">
        <v>58.2</v>
      </c>
      <c r="H12" s="1">
        <v>69.7</v>
      </c>
      <c r="I12" s="1">
        <v>74</v>
      </c>
      <c r="J12" s="1">
        <v>55.2</v>
      </c>
      <c r="K12" s="1">
        <v>44.2</v>
      </c>
      <c r="L12" s="1">
        <v>35.4</v>
      </c>
      <c r="M12" s="1">
        <v>25.8</v>
      </c>
      <c r="N12" s="1">
        <v>47</v>
      </c>
    </row>
    <row r="13" spans="1:14" x14ac:dyDescent="0.25">
      <c r="A13" s="1">
        <v>1972</v>
      </c>
      <c r="B13" s="1">
        <v>22.6</v>
      </c>
      <c r="C13" s="1">
        <v>30.7</v>
      </c>
      <c r="D13" s="1">
        <v>41.3</v>
      </c>
      <c r="E13" s="1">
        <v>42</v>
      </c>
      <c r="F13" s="1">
        <v>56.9</v>
      </c>
      <c r="G13" s="1">
        <v>62</v>
      </c>
      <c r="H13" s="1">
        <v>68.099999999999994</v>
      </c>
      <c r="I13" s="1">
        <v>71</v>
      </c>
      <c r="J13" s="1">
        <v>55.4</v>
      </c>
      <c r="K13" s="1">
        <v>47.2</v>
      </c>
      <c r="L13" s="1">
        <v>38.299999999999997</v>
      </c>
      <c r="M13" s="1">
        <v>25.4</v>
      </c>
      <c r="N13" s="1">
        <v>46.7</v>
      </c>
    </row>
    <row r="14" spans="1:14" x14ac:dyDescent="0.25">
      <c r="A14" s="1">
        <v>1973</v>
      </c>
      <c r="B14" s="1">
        <v>27</v>
      </c>
      <c r="C14" s="1">
        <v>34.9</v>
      </c>
      <c r="D14" s="1">
        <v>41</v>
      </c>
      <c r="E14" s="1">
        <v>46.1</v>
      </c>
      <c r="F14" s="1">
        <v>56.5</v>
      </c>
      <c r="G14" s="1">
        <v>62</v>
      </c>
      <c r="H14" s="1">
        <v>71.2</v>
      </c>
      <c r="I14" s="1">
        <v>69</v>
      </c>
      <c r="J14" s="1">
        <v>59.7</v>
      </c>
      <c r="K14" s="1">
        <v>47.2</v>
      </c>
      <c r="L14" s="1">
        <v>33.700000000000003</v>
      </c>
      <c r="M14" s="1">
        <v>33.200000000000003</v>
      </c>
      <c r="N14" s="1">
        <v>48.5</v>
      </c>
    </row>
    <row r="15" spans="1:14" x14ac:dyDescent="0.25">
      <c r="A15" s="1">
        <v>1974</v>
      </c>
      <c r="B15" s="1">
        <v>24.1</v>
      </c>
      <c r="C15" s="1">
        <v>35.299999999999997</v>
      </c>
      <c r="D15" s="1">
        <v>38.5</v>
      </c>
      <c r="E15" s="1">
        <v>46.3</v>
      </c>
      <c r="F15" s="1">
        <v>50.1</v>
      </c>
      <c r="G15" s="1">
        <v>66</v>
      </c>
      <c r="H15" s="1">
        <v>67.8</v>
      </c>
      <c r="I15" s="1">
        <v>68.099999999999994</v>
      </c>
      <c r="J15" s="1">
        <v>60.4</v>
      </c>
      <c r="K15" s="1">
        <v>48</v>
      </c>
      <c r="L15" s="1">
        <v>36.4</v>
      </c>
      <c r="M15" s="1">
        <v>30.5</v>
      </c>
      <c r="N15" s="1">
        <v>47.6</v>
      </c>
    </row>
    <row r="16" spans="1:14" x14ac:dyDescent="0.25">
      <c r="A16" s="1">
        <v>1975</v>
      </c>
      <c r="B16" s="1">
        <v>23.6</v>
      </c>
      <c r="C16" s="1">
        <v>24.7</v>
      </c>
      <c r="D16" s="1">
        <v>34</v>
      </c>
      <c r="E16" s="1">
        <v>41.6</v>
      </c>
      <c r="F16" s="1">
        <v>52.7</v>
      </c>
      <c r="G16" s="1">
        <v>59.2</v>
      </c>
      <c r="H16" s="1">
        <v>72.400000000000006</v>
      </c>
      <c r="I16" s="1">
        <v>64.099999999999994</v>
      </c>
      <c r="J16" s="1">
        <v>61</v>
      </c>
      <c r="K16" s="1">
        <v>46.9</v>
      </c>
      <c r="L16" s="1">
        <v>33.700000000000003</v>
      </c>
      <c r="M16" s="1">
        <v>30.9</v>
      </c>
      <c r="N16" s="1">
        <v>45.4</v>
      </c>
    </row>
    <row r="17" spans="1:14" x14ac:dyDescent="0.25">
      <c r="A17" s="1">
        <v>1976</v>
      </c>
      <c r="B17" s="1">
        <v>29.5</v>
      </c>
      <c r="C17" s="1">
        <v>32.1</v>
      </c>
      <c r="D17" s="1">
        <v>35</v>
      </c>
      <c r="E17" s="1">
        <v>45.2</v>
      </c>
      <c r="F17" s="1">
        <v>54.5</v>
      </c>
      <c r="G17" s="1">
        <v>58.5</v>
      </c>
      <c r="H17" s="1">
        <v>68.8</v>
      </c>
      <c r="I17" s="1">
        <v>65.400000000000006</v>
      </c>
      <c r="J17" s="1">
        <v>63.4</v>
      </c>
      <c r="K17" s="1">
        <v>46.8</v>
      </c>
      <c r="L17" s="1">
        <v>35.799999999999997</v>
      </c>
      <c r="M17" s="1">
        <v>29.6</v>
      </c>
      <c r="N17" s="1">
        <v>47.1</v>
      </c>
    </row>
    <row r="18" spans="1:14" x14ac:dyDescent="0.25">
      <c r="A18" s="1">
        <v>1977</v>
      </c>
      <c r="B18" s="1">
        <v>22</v>
      </c>
      <c r="C18" s="1">
        <v>35.1</v>
      </c>
      <c r="D18" s="1">
        <v>38.200000000000003</v>
      </c>
      <c r="E18" s="1">
        <v>50.9</v>
      </c>
      <c r="F18" s="1">
        <v>51.6</v>
      </c>
      <c r="G18" s="1">
        <v>65</v>
      </c>
      <c r="H18" s="1">
        <v>67</v>
      </c>
      <c r="I18" s="1">
        <v>71.099999999999994</v>
      </c>
      <c r="J18" s="1">
        <v>55.1</v>
      </c>
      <c r="K18" s="1">
        <v>46.5</v>
      </c>
      <c r="L18" s="1">
        <v>34</v>
      </c>
      <c r="M18" s="1">
        <v>26.1</v>
      </c>
      <c r="N18" s="1">
        <v>46.9</v>
      </c>
    </row>
    <row r="19" spans="1:14" x14ac:dyDescent="0.25">
      <c r="A19" s="1">
        <v>1978</v>
      </c>
      <c r="B19" s="1">
        <v>27.5</v>
      </c>
      <c r="C19" s="1">
        <v>33.9</v>
      </c>
      <c r="D19" s="1">
        <v>42.2</v>
      </c>
      <c r="E19" s="1">
        <v>45.6</v>
      </c>
      <c r="F19" s="1">
        <v>51.4</v>
      </c>
      <c r="G19" s="1">
        <v>62.7</v>
      </c>
      <c r="H19" s="1">
        <v>68.2</v>
      </c>
      <c r="I19" s="1">
        <v>65.900000000000006</v>
      </c>
      <c r="J19" s="1">
        <v>56.6</v>
      </c>
      <c r="K19" s="1">
        <v>46.5</v>
      </c>
      <c r="L19" s="1">
        <v>28.7</v>
      </c>
      <c r="M19" s="1">
        <v>18.899999999999999</v>
      </c>
      <c r="N19" s="1">
        <v>45.7</v>
      </c>
    </row>
    <row r="20" spans="1:14" x14ac:dyDescent="0.25">
      <c r="A20" s="1">
        <v>1979</v>
      </c>
      <c r="B20" s="1">
        <v>10.5</v>
      </c>
      <c r="C20" s="1">
        <v>28.8</v>
      </c>
      <c r="D20" s="1">
        <v>40.4</v>
      </c>
      <c r="E20" s="1">
        <v>45.4</v>
      </c>
      <c r="F20" s="1">
        <v>54.7</v>
      </c>
      <c r="G20" s="1">
        <v>62.7</v>
      </c>
      <c r="H20" s="1">
        <v>70.400000000000006</v>
      </c>
      <c r="I20" s="1">
        <v>69.900000000000006</v>
      </c>
      <c r="J20" s="1">
        <v>63.1</v>
      </c>
      <c r="K20" s="1">
        <v>51.1</v>
      </c>
      <c r="L20" s="1">
        <v>30.4</v>
      </c>
      <c r="M20" s="1">
        <v>35.200000000000003</v>
      </c>
      <c r="N20" s="1">
        <v>46.9</v>
      </c>
    </row>
    <row r="21" spans="1:14" x14ac:dyDescent="0.25">
      <c r="A21" s="1">
        <v>1980</v>
      </c>
      <c r="B21" s="1">
        <v>20.7</v>
      </c>
      <c r="C21" s="1">
        <v>34.4</v>
      </c>
      <c r="D21" s="1">
        <v>38.6</v>
      </c>
      <c r="E21" s="1">
        <v>51.7</v>
      </c>
      <c r="F21" s="1">
        <v>55.8</v>
      </c>
      <c r="G21" s="1">
        <v>57.8</v>
      </c>
      <c r="H21" s="1">
        <v>69.2</v>
      </c>
      <c r="I21" s="1">
        <v>64.099999999999994</v>
      </c>
      <c r="J21" s="1">
        <v>58.4</v>
      </c>
      <c r="K21" s="1">
        <v>47.4</v>
      </c>
      <c r="L21" s="1">
        <v>36.299999999999997</v>
      </c>
      <c r="M21" s="1">
        <v>33.200000000000003</v>
      </c>
      <c r="N21" s="1">
        <v>47.3</v>
      </c>
    </row>
    <row r="22" spans="1:14" x14ac:dyDescent="0.25">
      <c r="A22" s="1">
        <v>1981</v>
      </c>
      <c r="B22" s="1">
        <v>32.799999999999997</v>
      </c>
      <c r="C22" s="1">
        <v>33.799999999999997</v>
      </c>
      <c r="D22" s="1">
        <v>40.9</v>
      </c>
      <c r="E22" s="1">
        <v>45.7</v>
      </c>
      <c r="F22" s="1">
        <v>51.9</v>
      </c>
      <c r="G22" s="1">
        <v>57</v>
      </c>
      <c r="H22" s="1">
        <v>65</v>
      </c>
      <c r="I22" s="1">
        <v>71.5</v>
      </c>
      <c r="J22" s="1">
        <v>59.7</v>
      </c>
      <c r="K22" s="1">
        <v>45.9</v>
      </c>
      <c r="L22" s="1">
        <v>39.9</v>
      </c>
      <c r="M22" s="1">
        <v>29.7</v>
      </c>
      <c r="N22" s="1">
        <v>47.8</v>
      </c>
    </row>
    <row r="23" spans="1:14" x14ac:dyDescent="0.25">
      <c r="A23" s="1">
        <v>1982</v>
      </c>
      <c r="B23" s="1">
        <v>26</v>
      </c>
      <c r="C23" s="1">
        <v>32.1</v>
      </c>
      <c r="D23" s="1">
        <v>40.200000000000003</v>
      </c>
      <c r="E23" s="1">
        <v>43.5</v>
      </c>
      <c r="F23" s="1">
        <v>54.2</v>
      </c>
      <c r="G23" s="1">
        <v>66.5</v>
      </c>
      <c r="H23" s="1">
        <v>67.5</v>
      </c>
      <c r="I23" s="1">
        <v>69.8</v>
      </c>
      <c r="J23" s="1">
        <v>59.4</v>
      </c>
      <c r="K23" s="1">
        <v>46</v>
      </c>
      <c r="L23" s="1">
        <v>31.6</v>
      </c>
      <c r="M23" s="1">
        <v>27.3</v>
      </c>
      <c r="N23" s="1">
        <v>47</v>
      </c>
    </row>
    <row r="24" spans="1:14" x14ac:dyDescent="0.25">
      <c r="A24" s="1">
        <v>1983</v>
      </c>
      <c r="B24" s="1">
        <v>35.799999999999997</v>
      </c>
      <c r="C24" s="1">
        <v>38.1</v>
      </c>
      <c r="D24" s="1">
        <v>43</v>
      </c>
      <c r="E24" s="1">
        <v>46.2</v>
      </c>
      <c r="F24" s="1">
        <v>57</v>
      </c>
      <c r="G24" s="1">
        <v>61.9</v>
      </c>
      <c r="H24" s="1">
        <v>65.400000000000006</v>
      </c>
      <c r="I24" s="1">
        <v>72.3</v>
      </c>
      <c r="J24" s="1">
        <v>57.1</v>
      </c>
      <c r="K24" s="1">
        <v>49.6</v>
      </c>
      <c r="L24" s="1">
        <v>39.299999999999997</v>
      </c>
      <c r="M24" s="1">
        <v>16.2</v>
      </c>
      <c r="N24" s="1">
        <v>48.5</v>
      </c>
    </row>
    <row r="25" spans="1:14" x14ac:dyDescent="0.25">
      <c r="A25" s="1">
        <v>1984</v>
      </c>
      <c r="B25" s="1">
        <v>30.5</v>
      </c>
      <c r="C25" s="1">
        <v>34.4</v>
      </c>
      <c r="D25" s="1">
        <v>41.7</v>
      </c>
      <c r="E25" s="1">
        <v>44</v>
      </c>
      <c r="F25" s="1">
        <v>50</v>
      </c>
      <c r="G25" s="1">
        <v>59.1</v>
      </c>
      <c r="H25" s="1">
        <v>69</v>
      </c>
      <c r="I25" s="1">
        <v>70</v>
      </c>
      <c r="J25" s="1">
        <v>56.7</v>
      </c>
      <c r="K25" s="1">
        <v>43.4</v>
      </c>
      <c r="L25" s="1">
        <v>35.799999999999997</v>
      </c>
      <c r="M25" s="1">
        <v>20.3</v>
      </c>
      <c r="N25" s="1">
        <v>46.2</v>
      </c>
    </row>
    <row r="26" spans="1:14" x14ac:dyDescent="0.25">
      <c r="A26" s="1">
        <v>1985</v>
      </c>
      <c r="B26" s="1">
        <v>21.4</v>
      </c>
      <c r="C26" s="1">
        <v>24.9</v>
      </c>
      <c r="D26" s="1">
        <v>35.9</v>
      </c>
      <c r="E26" s="1">
        <v>48</v>
      </c>
      <c r="F26" s="1">
        <v>56.1</v>
      </c>
      <c r="G26" s="1">
        <v>61.7</v>
      </c>
      <c r="H26" s="1">
        <v>75</v>
      </c>
      <c r="I26" s="1">
        <v>64.900000000000006</v>
      </c>
      <c r="J26" s="1">
        <v>53.3</v>
      </c>
      <c r="K26" s="1">
        <v>44.7</v>
      </c>
      <c r="L26" s="1">
        <v>19.399999999999999</v>
      </c>
      <c r="M26" s="1">
        <v>19.3</v>
      </c>
      <c r="N26" s="1">
        <v>43.7</v>
      </c>
    </row>
    <row r="27" spans="1:14" x14ac:dyDescent="0.25">
      <c r="A27" s="1">
        <v>1986</v>
      </c>
      <c r="B27" s="1">
        <v>30.1</v>
      </c>
      <c r="C27" s="1">
        <v>31.6</v>
      </c>
      <c r="D27" s="1">
        <v>42.8</v>
      </c>
      <c r="E27" s="1">
        <v>44.9</v>
      </c>
      <c r="F27" s="1">
        <v>55.3</v>
      </c>
      <c r="G27" s="1">
        <v>66.2</v>
      </c>
      <c r="H27" s="1">
        <v>64</v>
      </c>
      <c r="I27" s="1">
        <v>72.599999999999994</v>
      </c>
      <c r="J27" s="1">
        <v>54.7</v>
      </c>
      <c r="K27" s="1">
        <v>49</v>
      </c>
      <c r="L27" s="1">
        <v>34.799999999999997</v>
      </c>
      <c r="M27" s="1">
        <v>26.3</v>
      </c>
      <c r="N27" s="1">
        <v>47.7</v>
      </c>
    </row>
    <row r="28" spans="1:14" x14ac:dyDescent="0.25">
      <c r="A28" s="1">
        <v>1987</v>
      </c>
      <c r="B28" s="1">
        <v>26.4</v>
      </c>
      <c r="C28" s="1">
        <v>35.1</v>
      </c>
      <c r="D28" s="1">
        <v>41.7</v>
      </c>
      <c r="E28" s="1">
        <v>51</v>
      </c>
      <c r="F28" s="1">
        <v>57.1</v>
      </c>
      <c r="G28" s="1">
        <v>65</v>
      </c>
      <c r="H28" s="1">
        <v>66.599999999999994</v>
      </c>
      <c r="I28" s="1">
        <v>66.2</v>
      </c>
      <c r="J28" s="1">
        <v>62.7</v>
      </c>
      <c r="K28" s="1">
        <v>49.5</v>
      </c>
      <c r="L28" s="1">
        <v>38.1</v>
      </c>
      <c r="M28" s="1">
        <v>25.8</v>
      </c>
      <c r="N28" s="1">
        <v>48.8</v>
      </c>
    </row>
    <row r="29" spans="1:14" x14ac:dyDescent="0.25">
      <c r="A29" s="1">
        <v>1988</v>
      </c>
      <c r="B29" s="1">
        <v>24.7</v>
      </c>
      <c r="C29" s="1">
        <v>35.4</v>
      </c>
      <c r="D29" s="1">
        <v>39.700000000000003</v>
      </c>
      <c r="E29" s="1">
        <v>48.9</v>
      </c>
      <c r="F29" s="1">
        <v>54.6</v>
      </c>
      <c r="G29" s="1">
        <v>61.1</v>
      </c>
      <c r="H29" s="1">
        <v>68.7</v>
      </c>
      <c r="I29" s="1">
        <v>68.400000000000006</v>
      </c>
      <c r="J29" s="1">
        <v>58.9</v>
      </c>
      <c r="K29" s="1">
        <v>53.2</v>
      </c>
      <c r="L29" s="1">
        <v>36.299999999999997</v>
      </c>
      <c r="M29" s="1">
        <v>27</v>
      </c>
      <c r="N29" s="1">
        <v>48.1</v>
      </c>
    </row>
    <row r="30" spans="1:14" x14ac:dyDescent="0.25">
      <c r="A30" s="1">
        <v>1989</v>
      </c>
      <c r="B30" s="1">
        <v>28.8</v>
      </c>
      <c r="C30" s="1">
        <v>21.7</v>
      </c>
      <c r="D30" s="1">
        <v>36.6</v>
      </c>
      <c r="E30" s="1">
        <v>48.9</v>
      </c>
      <c r="F30" s="1">
        <v>53.1</v>
      </c>
      <c r="G30" s="1">
        <v>64.3</v>
      </c>
      <c r="H30" s="1">
        <v>68.7</v>
      </c>
      <c r="I30" s="1">
        <v>64.8</v>
      </c>
      <c r="J30" s="1">
        <v>60.1</v>
      </c>
      <c r="K30" s="1">
        <v>46.9</v>
      </c>
      <c r="L30" s="1">
        <v>38</v>
      </c>
      <c r="M30" s="1">
        <v>31</v>
      </c>
      <c r="N30" s="1">
        <v>46.9</v>
      </c>
    </row>
    <row r="31" spans="1:14" x14ac:dyDescent="0.25">
      <c r="A31" s="1">
        <v>1990</v>
      </c>
      <c r="B31" s="1">
        <v>33.299999999999997</v>
      </c>
      <c r="C31" s="1">
        <v>30.2</v>
      </c>
      <c r="D31" s="1">
        <v>40.9</v>
      </c>
      <c r="E31" s="1">
        <v>49.7</v>
      </c>
      <c r="F31" s="1">
        <v>52.8</v>
      </c>
      <c r="G31" s="1">
        <v>60.6</v>
      </c>
      <c r="H31" s="1">
        <v>70.400000000000006</v>
      </c>
      <c r="I31" s="1">
        <v>68.5</v>
      </c>
      <c r="J31" s="1">
        <v>65.2</v>
      </c>
      <c r="K31" s="1">
        <v>45</v>
      </c>
      <c r="L31" s="1">
        <v>39</v>
      </c>
      <c r="M31" s="1">
        <v>21.5</v>
      </c>
      <c r="N31" s="1">
        <v>48.1</v>
      </c>
    </row>
    <row r="32" spans="1:14" x14ac:dyDescent="0.25">
      <c r="A32" s="1" t="s">
        <v>17</v>
      </c>
      <c r="B32" s="1">
        <v>26.4</v>
      </c>
      <c r="C32" s="1">
        <v>32.6</v>
      </c>
      <c r="D32" s="1">
        <v>38.799999999999997</v>
      </c>
      <c r="E32" s="1">
        <v>46</v>
      </c>
      <c r="F32" s="1">
        <v>54</v>
      </c>
      <c r="G32" s="1">
        <v>62.1</v>
      </c>
      <c r="H32" s="1">
        <v>68.900000000000006</v>
      </c>
      <c r="I32" s="1">
        <v>68.5</v>
      </c>
      <c r="J32" s="1">
        <v>59</v>
      </c>
      <c r="K32" s="1">
        <v>47.3</v>
      </c>
      <c r="L32" s="1">
        <v>35</v>
      </c>
      <c r="M32" s="1">
        <v>27.2</v>
      </c>
      <c r="N32" s="1">
        <v>47.2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A8E2E-ECE0-4CB3-A4EB-80CFAEE64FA6}">
  <dimension ref="A1:R14"/>
  <sheetViews>
    <sheetView tabSelected="1" workbookViewId="0">
      <selection activeCell="E13" sqref="E13"/>
    </sheetView>
  </sheetViews>
  <sheetFormatPr defaultRowHeight="15" x14ac:dyDescent="0.25"/>
  <cols>
    <col min="4" max="4" width="29.85546875" bestFit="1" customWidth="1"/>
    <col min="5" max="5" width="30.140625" bestFit="1" customWidth="1"/>
    <col min="15" max="15" width="29.85546875" bestFit="1" customWidth="1"/>
    <col min="16" max="16" width="30.140625" bestFit="1" customWidth="1"/>
  </cols>
  <sheetData>
    <row r="1" spans="1:18" x14ac:dyDescent="0.25">
      <c r="A1" t="s">
        <v>18</v>
      </c>
      <c r="B1" t="s">
        <v>30</v>
      </c>
      <c r="C1" t="s">
        <v>31</v>
      </c>
      <c r="D1" t="s">
        <v>34</v>
      </c>
      <c r="E1" t="s">
        <v>35</v>
      </c>
      <c r="L1" t="s">
        <v>18</v>
      </c>
      <c r="M1" t="s">
        <v>30</v>
      </c>
      <c r="N1" t="s">
        <v>31</v>
      </c>
      <c r="O1" t="s">
        <v>32</v>
      </c>
      <c r="P1" t="s">
        <v>33</v>
      </c>
    </row>
    <row r="2" spans="1:18" x14ac:dyDescent="0.25">
      <c r="A2" s="1" t="s">
        <v>1</v>
      </c>
      <c r="B2" s="1">
        <v>26.4</v>
      </c>
      <c r="C2" s="1">
        <v>1.98</v>
      </c>
      <c r="D2" s="27">
        <f>(B2-32)*(5/9)</f>
        <v>-3.111111111111112</v>
      </c>
      <c r="E2" s="27">
        <f>C2*25.4</f>
        <v>50.291999999999994</v>
      </c>
      <c r="F2">
        <v>50.291999999999994</v>
      </c>
      <c r="G2">
        <v>-3.111111111111112</v>
      </c>
      <c r="L2" s="1" t="s">
        <v>1</v>
      </c>
      <c r="M2" s="1">
        <v>29.2</v>
      </c>
      <c r="N2" s="1">
        <v>1.96</v>
      </c>
      <c r="O2" s="27">
        <f>(M2-32)*(5/9)</f>
        <v>-1.555555555555556</v>
      </c>
      <c r="P2" s="27">
        <f>N2*25.4</f>
        <v>49.783999999999999</v>
      </c>
      <c r="Q2">
        <v>-1.555555555555556</v>
      </c>
      <c r="R2">
        <v>49.783999999999999</v>
      </c>
    </row>
    <row r="3" spans="1:18" x14ac:dyDescent="0.25">
      <c r="A3" s="1" t="s">
        <v>2</v>
      </c>
      <c r="B3" s="1">
        <v>32.6</v>
      </c>
      <c r="C3" s="1">
        <v>1.49</v>
      </c>
      <c r="D3" s="27">
        <f t="shared" ref="D3:D14" si="0">(B3-32)*(5/9)</f>
        <v>0.33333333333333415</v>
      </c>
      <c r="E3" s="27">
        <f t="shared" ref="E3:E14" si="1">C3*25.4</f>
        <v>37.845999999999997</v>
      </c>
      <c r="F3" s="1">
        <v>37.845999999999997</v>
      </c>
      <c r="G3" s="1">
        <v>0.33333333333333415</v>
      </c>
      <c r="H3" s="1"/>
      <c r="I3" s="1"/>
      <c r="J3" s="1"/>
      <c r="K3" s="1"/>
      <c r="L3" s="1" t="s">
        <v>2</v>
      </c>
      <c r="M3" s="1">
        <v>32.5</v>
      </c>
      <c r="N3" s="1">
        <v>1.44</v>
      </c>
      <c r="O3" s="27">
        <f t="shared" ref="O3:O14" si="2">(M3-32)*(5/9)</f>
        <v>0.27777777777777779</v>
      </c>
      <c r="P3" s="27">
        <f t="shared" ref="P3:P14" si="3">N3*25.4</f>
        <v>36.575999999999993</v>
      </c>
      <c r="Q3">
        <v>0.27777777777777779</v>
      </c>
      <c r="R3">
        <v>36.575999999999993</v>
      </c>
    </row>
    <row r="4" spans="1:18" x14ac:dyDescent="0.25">
      <c r="A4" s="1" t="s">
        <v>3</v>
      </c>
      <c r="B4" s="1">
        <v>38.799999999999997</v>
      </c>
      <c r="C4" s="1">
        <v>1.49</v>
      </c>
      <c r="D4" s="27">
        <f t="shared" si="0"/>
        <v>3.7777777777777763</v>
      </c>
      <c r="E4" s="27">
        <f t="shared" si="1"/>
        <v>37.845999999999997</v>
      </c>
      <c r="F4">
        <v>37.845999999999997</v>
      </c>
      <c r="G4">
        <v>3.7777777777777763</v>
      </c>
      <c r="L4" s="1" t="s">
        <v>3</v>
      </c>
      <c r="M4" s="1">
        <v>39.700000000000003</v>
      </c>
      <c r="N4" s="1">
        <v>1.83</v>
      </c>
      <c r="O4" s="27">
        <f t="shared" si="2"/>
        <v>4.2777777777777795</v>
      </c>
      <c r="P4" s="27">
        <f t="shared" si="3"/>
        <v>46.481999999999999</v>
      </c>
      <c r="Q4">
        <v>4.2777777777777795</v>
      </c>
      <c r="R4">
        <v>46.481999999999999</v>
      </c>
    </row>
    <row r="5" spans="1:18" x14ac:dyDescent="0.25">
      <c r="A5" s="1" t="s">
        <v>4</v>
      </c>
      <c r="B5" s="1">
        <v>46</v>
      </c>
      <c r="C5" s="1">
        <v>1.18</v>
      </c>
      <c r="D5" s="27">
        <f t="shared" si="0"/>
        <v>7.7777777777777786</v>
      </c>
      <c r="E5" s="27">
        <f t="shared" si="1"/>
        <v>29.971999999999998</v>
      </c>
      <c r="F5">
        <v>29.971999999999998</v>
      </c>
      <c r="G5">
        <v>7.7777777777777786</v>
      </c>
      <c r="L5" s="1" t="s">
        <v>4</v>
      </c>
      <c r="M5" s="1">
        <v>46.6</v>
      </c>
      <c r="N5" s="1">
        <v>1.25</v>
      </c>
      <c r="O5" s="27">
        <f t="shared" si="2"/>
        <v>8.1111111111111125</v>
      </c>
      <c r="P5" s="27">
        <f t="shared" si="3"/>
        <v>31.75</v>
      </c>
      <c r="Q5">
        <v>8.1111111111111125</v>
      </c>
      <c r="R5">
        <v>31.75</v>
      </c>
    </row>
    <row r="6" spans="1:18" x14ac:dyDescent="0.25">
      <c r="A6" s="1" t="s">
        <v>5</v>
      </c>
      <c r="B6" s="1">
        <v>54</v>
      </c>
      <c r="C6" s="1">
        <v>1.41</v>
      </c>
      <c r="D6" s="27">
        <f t="shared" si="0"/>
        <v>12.222222222222223</v>
      </c>
      <c r="E6" s="27">
        <f t="shared" si="1"/>
        <v>35.813999999999993</v>
      </c>
      <c r="F6">
        <v>35.813999999999993</v>
      </c>
      <c r="G6">
        <v>12.222222222222223</v>
      </c>
      <c r="L6" s="1" t="s">
        <v>5</v>
      </c>
      <c r="M6" s="1">
        <v>55.7</v>
      </c>
      <c r="N6" s="1">
        <v>1.54</v>
      </c>
      <c r="O6" s="27">
        <f t="shared" si="2"/>
        <v>13.16666666666667</v>
      </c>
      <c r="P6" s="27">
        <f t="shared" si="3"/>
        <v>39.116</v>
      </c>
      <c r="Q6">
        <v>13.16666666666667</v>
      </c>
      <c r="R6">
        <v>39.116</v>
      </c>
    </row>
    <row r="7" spans="1:18" x14ac:dyDescent="0.25">
      <c r="A7" s="1" t="s">
        <v>6</v>
      </c>
      <c r="B7" s="1">
        <v>62.1</v>
      </c>
      <c r="C7" s="1">
        <v>1.26</v>
      </c>
      <c r="D7" s="27">
        <f t="shared" si="0"/>
        <v>16.722222222222225</v>
      </c>
      <c r="E7" s="27">
        <f t="shared" si="1"/>
        <v>32.003999999999998</v>
      </c>
      <c r="F7">
        <v>32.003999999999998</v>
      </c>
      <c r="G7">
        <v>16.722222222222225</v>
      </c>
      <c r="L7" s="1" t="s">
        <v>6</v>
      </c>
      <c r="M7" s="1">
        <v>62</v>
      </c>
      <c r="N7" s="1">
        <v>1.17</v>
      </c>
      <c r="O7" s="27">
        <f t="shared" si="2"/>
        <v>16.666666666666668</v>
      </c>
      <c r="P7" s="27">
        <f t="shared" si="3"/>
        <v>29.717999999999996</v>
      </c>
      <c r="Q7">
        <v>16.666666666666668</v>
      </c>
      <c r="R7">
        <v>29.717999999999996</v>
      </c>
    </row>
    <row r="8" spans="1:18" x14ac:dyDescent="0.25">
      <c r="A8" s="1" t="s">
        <v>7</v>
      </c>
      <c r="B8" s="1">
        <v>68.900000000000006</v>
      </c>
      <c r="C8" s="1">
        <v>0.67</v>
      </c>
      <c r="D8" s="27">
        <f t="shared" si="0"/>
        <v>20.500000000000004</v>
      </c>
      <c r="E8" s="27">
        <f t="shared" si="1"/>
        <v>17.018000000000001</v>
      </c>
      <c r="F8">
        <v>17.018000000000001</v>
      </c>
      <c r="G8">
        <v>20.500000000000004</v>
      </c>
      <c r="L8" s="1" t="s">
        <v>7</v>
      </c>
      <c r="M8" s="1">
        <v>70.599999999999994</v>
      </c>
      <c r="N8" s="1">
        <v>0.41</v>
      </c>
      <c r="O8" s="27">
        <f t="shared" si="2"/>
        <v>21.444444444444443</v>
      </c>
      <c r="P8" s="27">
        <f t="shared" si="3"/>
        <v>10.413999999999998</v>
      </c>
      <c r="Q8">
        <v>21.444444444444443</v>
      </c>
      <c r="R8">
        <v>10.413999999999998</v>
      </c>
    </row>
    <row r="9" spans="1:18" x14ac:dyDescent="0.25">
      <c r="A9" s="1" t="s">
        <v>8</v>
      </c>
      <c r="B9" s="1">
        <v>68.5</v>
      </c>
      <c r="C9" s="26">
        <v>0.72466666666666657</v>
      </c>
      <c r="D9" s="27">
        <f t="shared" si="0"/>
        <v>20.277777777777779</v>
      </c>
      <c r="E9" s="27">
        <f t="shared" si="1"/>
        <v>18.406533333333329</v>
      </c>
      <c r="F9">
        <v>18.406533333333329</v>
      </c>
      <c r="G9">
        <v>20.277777777777779</v>
      </c>
      <c r="L9" s="1" t="s">
        <v>8</v>
      </c>
      <c r="M9" s="1">
        <v>69.900000000000006</v>
      </c>
      <c r="N9" s="1">
        <v>0.47</v>
      </c>
      <c r="O9" s="27">
        <f t="shared" si="2"/>
        <v>21.055555555555561</v>
      </c>
      <c r="P9" s="27">
        <f t="shared" si="3"/>
        <v>11.937999999999999</v>
      </c>
      <c r="Q9">
        <v>21.055555555555561</v>
      </c>
      <c r="R9">
        <v>11.937999999999999</v>
      </c>
    </row>
    <row r="10" spans="1:18" x14ac:dyDescent="0.25">
      <c r="A10" s="1" t="s">
        <v>9</v>
      </c>
      <c r="B10" s="1">
        <v>59</v>
      </c>
      <c r="C10" s="26">
        <v>0.73433333333333328</v>
      </c>
      <c r="D10" s="27">
        <f t="shared" si="0"/>
        <v>15</v>
      </c>
      <c r="E10" s="27">
        <f t="shared" si="1"/>
        <v>18.652066666666663</v>
      </c>
      <c r="F10">
        <v>18.652066666666663</v>
      </c>
      <c r="G10">
        <v>15</v>
      </c>
      <c r="L10" s="1" t="s">
        <v>9</v>
      </c>
      <c r="M10" s="1">
        <v>60.8</v>
      </c>
      <c r="N10" s="1">
        <v>0.57999999999999996</v>
      </c>
      <c r="O10" s="27">
        <f t="shared" si="2"/>
        <v>16</v>
      </c>
      <c r="P10" s="27">
        <f t="shared" si="3"/>
        <v>14.731999999999998</v>
      </c>
      <c r="Q10">
        <v>16</v>
      </c>
      <c r="R10">
        <v>14.731999999999998</v>
      </c>
    </row>
    <row r="11" spans="1:18" x14ac:dyDescent="0.25">
      <c r="A11" s="1" t="s">
        <v>10</v>
      </c>
      <c r="B11" s="1">
        <v>47.3</v>
      </c>
      <c r="C11" s="1">
        <v>0.99</v>
      </c>
      <c r="D11" s="27">
        <f t="shared" si="0"/>
        <v>8.4999999999999982</v>
      </c>
      <c r="E11" s="27">
        <f t="shared" si="1"/>
        <v>25.145999999999997</v>
      </c>
      <c r="F11">
        <v>25.145999999999997</v>
      </c>
      <c r="G11">
        <v>8.4999999999999982</v>
      </c>
      <c r="L11" s="1" t="s">
        <v>10</v>
      </c>
      <c r="M11" s="1">
        <v>47.5</v>
      </c>
      <c r="N11" s="1">
        <v>1.37</v>
      </c>
      <c r="O11" s="27">
        <f t="shared" si="2"/>
        <v>8.6111111111111107</v>
      </c>
      <c r="P11" s="27">
        <f t="shared" si="3"/>
        <v>34.798000000000002</v>
      </c>
      <c r="Q11">
        <v>8.6111111111111107</v>
      </c>
      <c r="R11">
        <v>34.798000000000002</v>
      </c>
    </row>
    <row r="12" spans="1:18" x14ac:dyDescent="0.25">
      <c r="A12" s="1" t="s">
        <v>11</v>
      </c>
      <c r="B12" s="1">
        <v>35</v>
      </c>
      <c r="C12" s="1">
        <v>2.15</v>
      </c>
      <c r="D12" s="27">
        <f t="shared" si="0"/>
        <v>1.6666666666666667</v>
      </c>
      <c r="E12" s="27">
        <f t="shared" si="1"/>
        <v>54.609999999999992</v>
      </c>
      <c r="F12">
        <v>54.609999999999992</v>
      </c>
      <c r="G12">
        <v>1.6666666666666667</v>
      </c>
      <c r="L12" s="1" t="s">
        <v>11</v>
      </c>
      <c r="M12" s="1">
        <v>35.799999999999997</v>
      </c>
      <c r="N12" s="1">
        <v>2.06</v>
      </c>
      <c r="O12" s="27">
        <f t="shared" si="2"/>
        <v>2.1111111111111098</v>
      </c>
      <c r="P12" s="27">
        <f t="shared" si="3"/>
        <v>52.323999999999998</v>
      </c>
      <c r="Q12">
        <v>2.1111111111111098</v>
      </c>
      <c r="R12">
        <v>52.323999999999998</v>
      </c>
    </row>
    <row r="13" spans="1:18" x14ac:dyDescent="0.25">
      <c r="A13" s="1" t="s">
        <v>12</v>
      </c>
      <c r="B13" s="1">
        <v>27.2</v>
      </c>
      <c r="C13" s="1">
        <v>2.42</v>
      </c>
      <c r="D13" s="27">
        <f t="shared" si="0"/>
        <v>-2.666666666666667</v>
      </c>
      <c r="E13" s="27">
        <f t="shared" si="1"/>
        <v>61.467999999999996</v>
      </c>
      <c r="F13">
        <v>61.467999999999996</v>
      </c>
      <c r="G13">
        <v>-2.666666666666667</v>
      </c>
      <c r="L13" s="1" t="s">
        <v>12</v>
      </c>
      <c r="M13" s="1">
        <v>28.7</v>
      </c>
      <c r="N13" s="1">
        <v>2.33</v>
      </c>
      <c r="O13" s="27">
        <f t="shared" si="2"/>
        <v>-1.8333333333333337</v>
      </c>
      <c r="P13" s="27">
        <f>N13*25.4</f>
        <v>59.181999999999995</v>
      </c>
      <c r="Q13">
        <v>-1.8333333333333337</v>
      </c>
      <c r="R13">
        <v>59.181999999999995</v>
      </c>
    </row>
    <row r="14" spans="1:18" x14ac:dyDescent="0.25">
      <c r="A14" s="1" t="s">
        <v>13</v>
      </c>
      <c r="B14" s="1">
        <v>47.2</v>
      </c>
      <c r="C14" s="1">
        <v>16.5</v>
      </c>
      <c r="D14" s="27">
        <f t="shared" si="0"/>
        <v>8.4444444444444464</v>
      </c>
      <c r="E14" s="27">
        <f t="shared" si="1"/>
        <v>419.09999999999997</v>
      </c>
      <c r="F14">
        <v>419.09999999999997</v>
      </c>
      <c r="G14">
        <v>8.4444444444444464</v>
      </c>
      <c r="L14" s="1" t="s">
        <v>13</v>
      </c>
      <c r="M14" s="1">
        <v>48.3</v>
      </c>
      <c r="N14" s="1">
        <v>16.43</v>
      </c>
      <c r="O14" s="27">
        <f t="shared" si="2"/>
        <v>9.0555555555555536</v>
      </c>
      <c r="P14" s="27">
        <f t="shared" si="3"/>
        <v>417.32199999999995</v>
      </c>
      <c r="Q14">
        <v>9.0555555555555536</v>
      </c>
      <c r="R14">
        <v>417.32199999999995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35F23-D086-4A66-A33A-A99F886F6CD4}">
  <dimension ref="C3:AA24"/>
  <sheetViews>
    <sheetView workbookViewId="0">
      <selection activeCell="P6" sqref="P6"/>
    </sheetView>
  </sheetViews>
  <sheetFormatPr defaultRowHeight="15" x14ac:dyDescent="0.25"/>
  <cols>
    <col min="3" max="3" width="10.5703125" bestFit="1" customWidth="1"/>
    <col min="4" max="5" width="6.28515625" bestFit="1" customWidth="1"/>
    <col min="6" max="9" width="5.5703125" bestFit="1" customWidth="1"/>
    <col min="10" max="12" width="6.28515625" bestFit="1" customWidth="1"/>
    <col min="13" max="14" width="5.5703125" bestFit="1" customWidth="1"/>
    <col min="15" max="15" width="6.28515625" bestFit="1" customWidth="1"/>
    <col min="16" max="16" width="7.28515625" bestFit="1" customWidth="1"/>
  </cols>
  <sheetData>
    <row r="3" spans="3:27" x14ac:dyDescent="0.25">
      <c r="C3" s="43" t="s">
        <v>38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3:27" x14ac:dyDescent="0.25">
      <c r="C4" s="29" t="s">
        <v>18</v>
      </c>
      <c r="D4" s="25" t="s">
        <v>1</v>
      </c>
      <c r="E4" s="25" t="s">
        <v>2</v>
      </c>
      <c r="F4" s="25" t="s">
        <v>3</v>
      </c>
      <c r="G4" s="25" t="s">
        <v>4</v>
      </c>
      <c r="H4" s="25" t="s">
        <v>5</v>
      </c>
      <c r="I4" s="25" t="s">
        <v>6</v>
      </c>
      <c r="J4" s="25" t="s">
        <v>7</v>
      </c>
      <c r="K4" s="25" t="s">
        <v>8</v>
      </c>
      <c r="L4" s="25" t="s">
        <v>9</v>
      </c>
      <c r="M4" s="25" t="s">
        <v>10</v>
      </c>
      <c r="N4" s="25" t="s">
        <v>11</v>
      </c>
      <c r="O4" s="25" t="s">
        <v>12</v>
      </c>
      <c r="P4" s="25" t="s">
        <v>13</v>
      </c>
      <c r="X4" t="s">
        <v>40</v>
      </c>
      <c r="Y4" t="s">
        <v>41</v>
      </c>
      <c r="Z4" t="s">
        <v>42</v>
      </c>
      <c r="AA4" t="s">
        <v>43</v>
      </c>
    </row>
    <row r="5" spans="3:27" x14ac:dyDescent="0.25">
      <c r="C5" s="30" t="s">
        <v>36</v>
      </c>
      <c r="D5" s="31">
        <v>50.291999999999994</v>
      </c>
      <c r="E5" s="32">
        <v>37.845999999999997</v>
      </c>
      <c r="F5" s="32">
        <v>37.845999999999997</v>
      </c>
      <c r="G5" s="32">
        <v>29.971999999999998</v>
      </c>
      <c r="H5" s="32">
        <v>35.813999999999993</v>
      </c>
      <c r="I5" s="32">
        <v>32.003999999999998</v>
      </c>
      <c r="J5" s="32">
        <v>17.018000000000001</v>
      </c>
      <c r="K5" s="32">
        <v>18.406533333333329</v>
      </c>
      <c r="L5" s="32">
        <v>18.652066666666663</v>
      </c>
      <c r="M5" s="32">
        <v>25.145999999999997</v>
      </c>
      <c r="N5" s="32">
        <v>54.609999999999992</v>
      </c>
      <c r="O5" s="32">
        <v>61.467999999999996</v>
      </c>
      <c r="P5" s="34">
        <v>419.09999999999997</v>
      </c>
      <c r="W5" t="s">
        <v>24</v>
      </c>
      <c r="X5" s="27">
        <f>SUM(D5,E5,O5)</f>
        <v>149.60599999999999</v>
      </c>
      <c r="Y5" s="27">
        <f>SUM(F5,G5,H5)</f>
        <v>103.63199999999999</v>
      </c>
      <c r="Z5" s="27">
        <f>SUM(I5,J5,K5)</f>
        <v>67.42853333333332</v>
      </c>
      <c r="AA5" s="27">
        <f>SUM(L5,M5,N5)</f>
        <v>98.408066666666656</v>
      </c>
    </row>
    <row r="6" spans="3:27" x14ac:dyDescent="0.25">
      <c r="C6" s="35" t="s">
        <v>37</v>
      </c>
      <c r="D6" s="36">
        <v>49.783999999999999</v>
      </c>
      <c r="E6" s="36">
        <v>36.575999999999993</v>
      </c>
      <c r="F6" s="36">
        <v>46.481999999999999</v>
      </c>
      <c r="G6" s="36">
        <v>31.75</v>
      </c>
      <c r="H6" s="36">
        <v>39.116</v>
      </c>
      <c r="I6" s="36">
        <v>29.717999999999996</v>
      </c>
      <c r="J6" s="36">
        <v>10.413999999999998</v>
      </c>
      <c r="K6" s="36">
        <v>11.937999999999999</v>
      </c>
      <c r="L6" s="36">
        <v>14.731999999999998</v>
      </c>
      <c r="M6" s="36">
        <v>34.798000000000002</v>
      </c>
      <c r="N6" s="36">
        <v>52.323999999999998</v>
      </c>
      <c r="O6" s="36">
        <v>59.181999999999995</v>
      </c>
      <c r="P6" s="37">
        <v>417.322</v>
      </c>
      <c r="W6" t="s">
        <v>23</v>
      </c>
      <c r="X6" s="27">
        <f>SUM(D6,E6,O6)</f>
        <v>145.54199999999997</v>
      </c>
      <c r="Y6" s="27">
        <f>SUM(F6,G6,H6)</f>
        <v>117.348</v>
      </c>
      <c r="Z6" s="27">
        <f>SUM(I6,J6,K6)</f>
        <v>52.069999999999993</v>
      </c>
      <c r="AA6" s="27">
        <f>SUM(L6,M6,N6)</f>
        <v>101.854</v>
      </c>
    </row>
    <row r="7" spans="3:27" x14ac:dyDescent="0.25">
      <c r="C7" s="29" t="s">
        <v>25</v>
      </c>
      <c r="D7" s="38">
        <f t="shared" ref="D7:P7" si="0">D6-D5</f>
        <v>-0.50799999999999557</v>
      </c>
      <c r="E7" s="38">
        <f t="shared" si="0"/>
        <v>-1.2700000000000031</v>
      </c>
      <c r="F7" s="40">
        <f t="shared" si="0"/>
        <v>8.6360000000000028</v>
      </c>
      <c r="G7" s="40">
        <f t="shared" si="0"/>
        <v>1.7780000000000022</v>
      </c>
      <c r="H7" s="40">
        <f t="shared" si="0"/>
        <v>3.3020000000000067</v>
      </c>
      <c r="I7" s="38">
        <f t="shared" si="0"/>
        <v>-2.2860000000000014</v>
      </c>
      <c r="J7" s="38">
        <f t="shared" si="0"/>
        <v>-6.6040000000000028</v>
      </c>
      <c r="K7" s="38">
        <f t="shared" si="0"/>
        <v>-6.4685333333333297</v>
      </c>
      <c r="L7" s="38">
        <f t="shared" si="0"/>
        <v>-3.9200666666666653</v>
      </c>
      <c r="M7" s="40">
        <f t="shared" si="0"/>
        <v>9.6520000000000046</v>
      </c>
      <c r="N7" s="38">
        <f t="shared" si="0"/>
        <v>-2.2859999999999943</v>
      </c>
      <c r="O7" s="38">
        <f t="shared" si="0"/>
        <v>-2.2860000000000014</v>
      </c>
      <c r="P7" s="39">
        <f t="shared" si="0"/>
        <v>-1.7779999999999632</v>
      </c>
      <c r="T7" s="28"/>
      <c r="W7" t="s">
        <v>25</v>
      </c>
      <c r="X7" s="27">
        <f>X6-X5</f>
        <v>-4.0640000000000214</v>
      </c>
      <c r="Y7" s="27">
        <f>Y6-Y5</f>
        <v>13.716000000000008</v>
      </c>
      <c r="Z7" s="27">
        <f>Z6-Z5</f>
        <v>-15.358533333333327</v>
      </c>
      <c r="AA7" s="27">
        <f>AA6-AA5</f>
        <v>3.4459333333333433</v>
      </c>
    </row>
    <row r="8" spans="3:27" x14ac:dyDescent="0.25">
      <c r="C8" s="29" t="s">
        <v>44</v>
      </c>
      <c r="D8" s="38">
        <f t="shared" ref="D8:P8" si="1">((D6-D5)/D5)*100</f>
        <v>-1.0101010101010013</v>
      </c>
      <c r="E8" s="38">
        <f t="shared" si="1"/>
        <v>-3.3557046979865857</v>
      </c>
      <c r="F8" s="40">
        <f t="shared" si="1"/>
        <v>22.818791946308732</v>
      </c>
      <c r="G8" s="40">
        <f t="shared" si="1"/>
        <v>5.9322033898305166</v>
      </c>
      <c r="H8" s="40">
        <f t="shared" si="1"/>
        <v>9.2198581560283888</v>
      </c>
      <c r="I8" s="38">
        <f t="shared" si="1"/>
        <v>-7.1428571428571477</v>
      </c>
      <c r="J8" s="38">
        <f t="shared" si="1"/>
        <v>-38.805970149253746</v>
      </c>
      <c r="K8" s="38">
        <f t="shared" si="1"/>
        <v>-35.14259429622814</v>
      </c>
      <c r="L8" s="38">
        <f t="shared" si="1"/>
        <v>-21.016795279164771</v>
      </c>
      <c r="M8" s="40">
        <f t="shared" si="1"/>
        <v>38.383838383838409</v>
      </c>
      <c r="N8" s="38">
        <f t="shared" si="1"/>
        <v>-4.1860465116278975</v>
      </c>
      <c r="O8" s="38">
        <f t="shared" si="1"/>
        <v>-3.7190082644628122</v>
      </c>
      <c r="P8" s="39">
        <f t="shared" si="1"/>
        <v>-0.42424242424241554</v>
      </c>
      <c r="T8" s="28"/>
      <c r="W8" t="s">
        <v>44</v>
      </c>
      <c r="X8" s="38">
        <f>((X6-X5)/X5)*100</f>
        <v>-2.716468590831933</v>
      </c>
      <c r="Y8" s="38">
        <f>((Y6-Y5)/Y5)*100</f>
        <v>13.235294117647067</v>
      </c>
      <c r="Z8" s="38">
        <f>((Z6-Z5)/Z5)*100</f>
        <v>-22.777498744349568</v>
      </c>
      <c r="AA8" s="38">
        <f>((AA6-AA5)/AA5)*100</f>
        <v>3.5016777079927834</v>
      </c>
    </row>
    <row r="9" spans="3:27" x14ac:dyDescent="0.25">
      <c r="C9" s="43" t="s">
        <v>39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T9" s="24"/>
    </row>
    <row r="10" spans="3:27" x14ac:dyDescent="0.25">
      <c r="C10" s="25" t="s">
        <v>18</v>
      </c>
      <c r="D10" s="25" t="s">
        <v>1</v>
      </c>
      <c r="E10" s="25" t="s">
        <v>2</v>
      </c>
      <c r="F10" s="25" t="s">
        <v>3</v>
      </c>
      <c r="G10" s="25" t="s">
        <v>4</v>
      </c>
      <c r="H10" s="29" t="s">
        <v>5</v>
      </c>
      <c r="I10" s="25" t="s">
        <v>6</v>
      </c>
      <c r="J10" s="25" t="s">
        <v>7</v>
      </c>
      <c r="K10" s="25" t="s">
        <v>8</v>
      </c>
      <c r="L10" s="25" t="s">
        <v>9</v>
      </c>
      <c r="M10" s="25" t="s">
        <v>10</v>
      </c>
      <c r="N10" s="25" t="s">
        <v>11</v>
      </c>
      <c r="O10" s="25" t="s">
        <v>12</v>
      </c>
      <c r="P10" s="25" t="s">
        <v>13</v>
      </c>
    </row>
    <row r="11" spans="3:27" x14ac:dyDescent="0.25">
      <c r="C11" s="33" t="s">
        <v>36</v>
      </c>
      <c r="D11" s="32">
        <v>-3.111111111111112</v>
      </c>
      <c r="E11" s="32">
        <v>0.33333333333333415</v>
      </c>
      <c r="F11" s="32">
        <v>3.7777777777777763</v>
      </c>
      <c r="G11" s="32">
        <v>7.7777777777777786</v>
      </c>
      <c r="H11" s="32">
        <v>12.222222222222223</v>
      </c>
      <c r="I11" s="31">
        <v>16.722222222222225</v>
      </c>
      <c r="J11" s="32">
        <v>20.500000000000004</v>
      </c>
      <c r="K11" s="32">
        <v>20.277777777777779</v>
      </c>
      <c r="L11" s="32">
        <v>15</v>
      </c>
      <c r="M11" s="32">
        <v>8.4999999999999982</v>
      </c>
      <c r="N11" s="32">
        <v>1.6666666666666667</v>
      </c>
      <c r="O11" s="32">
        <v>-2.666666666666667</v>
      </c>
      <c r="P11" s="34">
        <v>8.4444444444444464</v>
      </c>
      <c r="X11" t="s">
        <v>40</v>
      </c>
      <c r="Y11" t="s">
        <v>41</v>
      </c>
      <c r="Z11" t="s">
        <v>42</v>
      </c>
      <c r="AA11" t="s">
        <v>43</v>
      </c>
    </row>
    <row r="12" spans="3:27" x14ac:dyDescent="0.25">
      <c r="C12" s="35" t="s">
        <v>37</v>
      </c>
      <c r="D12" s="36">
        <v>-1.555555555555556</v>
      </c>
      <c r="E12" s="36">
        <v>0.27777777777777779</v>
      </c>
      <c r="F12" s="36">
        <v>4.2777777777777795</v>
      </c>
      <c r="G12" s="36">
        <v>8.1111111111111125</v>
      </c>
      <c r="H12" s="36">
        <v>13.16666666666667</v>
      </c>
      <c r="I12" s="36">
        <v>16.666666666666668</v>
      </c>
      <c r="J12" s="36">
        <v>21.444444444444443</v>
      </c>
      <c r="K12" s="36">
        <v>21.055555555555561</v>
      </c>
      <c r="L12" s="36">
        <v>16</v>
      </c>
      <c r="M12" s="36">
        <v>8.6111111111111107</v>
      </c>
      <c r="N12" s="36">
        <v>2.1111111111111098</v>
      </c>
      <c r="O12" s="36">
        <v>-1.8333333333333337</v>
      </c>
      <c r="P12" s="37">
        <v>9.0555555555555536</v>
      </c>
      <c r="W12" t="s">
        <v>24</v>
      </c>
      <c r="X12" s="27">
        <f>AVERAGE(D11,E11,O11)</f>
        <v>-1.8148148148148149</v>
      </c>
      <c r="Y12" s="27">
        <f>AVERAGE(F11,G11,H11)</f>
        <v>7.9259259259259265</v>
      </c>
      <c r="Z12" s="27">
        <f>AVERAGE(I11,J11,K11)</f>
        <v>19.166666666666668</v>
      </c>
      <c r="AA12" s="27">
        <f>AVERAGE(L11,M11,N11)</f>
        <v>8.3888888888888893</v>
      </c>
    </row>
    <row r="13" spans="3:27" x14ac:dyDescent="0.25">
      <c r="C13" s="29" t="s">
        <v>25</v>
      </c>
      <c r="D13" s="40">
        <f t="shared" ref="D13:P13" si="2">D12-D11</f>
        <v>1.555555555555556</v>
      </c>
      <c r="E13" s="38">
        <f t="shared" si="2"/>
        <v>-5.5555555555556357E-2</v>
      </c>
      <c r="F13" s="40">
        <f t="shared" si="2"/>
        <v>0.50000000000000311</v>
      </c>
      <c r="G13" s="40">
        <f t="shared" si="2"/>
        <v>0.33333333333333393</v>
      </c>
      <c r="H13" s="40">
        <f t="shared" si="2"/>
        <v>0.94444444444444642</v>
      </c>
      <c r="I13" s="38">
        <f t="shared" si="2"/>
        <v>-5.5555555555557135E-2</v>
      </c>
      <c r="J13" s="40">
        <f t="shared" si="2"/>
        <v>0.94444444444443931</v>
      </c>
      <c r="K13" s="40">
        <f t="shared" si="2"/>
        <v>0.77777777777778212</v>
      </c>
      <c r="L13" s="40">
        <f t="shared" si="2"/>
        <v>1</v>
      </c>
      <c r="M13" s="40">
        <f t="shared" si="2"/>
        <v>0.11111111111111249</v>
      </c>
      <c r="N13" s="40">
        <f t="shared" si="2"/>
        <v>0.44444444444444309</v>
      </c>
      <c r="O13" s="40">
        <f t="shared" si="2"/>
        <v>0.83333333333333326</v>
      </c>
      <c r="P13" s="41">
        <f t="shared" si="2"/>
        <v>0.61111111111110716</v>
      </c>
      <c r="W13" t="s">
        <v>23</v>
      </c>
      <c r="X13" s="27">
        <f>AVERAGE(D12,E12,O12)</f>
        <v>-1.0370370370370372</v>
      </c>
      <c r="Y13" s="27">
        <f>AVERAGE(F12,G12,H12)</f>
        <v>8.5185185185185208</v>
      </c>
      <c r="Z13" s="27">
        <f>AVERAGE(I12,J12,K12)</f>
        <v>19.722222222222225</v>
      </c>
      <c r="AA13" s="27">
        <f>AVERAGE(L12,M12,N12)</f>
        <v>8.9074074074074066</v>
      </c>
    </row>
    <row r="14" spans="3:27" x14ac:dyDescent="0.25">
      <c r="C14" s="29" t="s">
        <v>44</v>
      </c>
      <c r="D14" s="38">
        <v>50</v>
      </c>
      <c r="E14" s="38">
        <f t="shared" ref="E14:P14" si="3">((E12-E11)/E11)*100</f>
        <v>-16.666666666666867</v>
      </c>
      <c r="F14" s="40">
        <f t="shared" si="3"/>
        <v>13.235294117647145</v>
      </c>
      <c r="G14" s="40">
        <f t="shared" si="3"/>
        <v>4.2857142857142927</v>
      </c>
      <c r="H14" s="40">
        <f t="shared" si="3"/>
        <v>7.7272727272727426</v>
      </c>
      <c r="I14" s="38">
        <f t="shared" si="3"/>
        <v>-0.33222591362127185</v>
      </c>
      <c r="J14" s="40">
        <f t="shared" si="3"/>
        <v>4.6070460704606786</v>
      </c>
      <c r="K14" s="40">
        <f t="shared" si="3"/>
        <v>3.8356164383561855</v>
      </c>
      <c r="L14" s="40">
        <f t="shared" si="3"/>
        <v>6.666666666666667</v>
      </c>
      <c r="M14" s="40">
        <f t="shared" si="3"/>
        <v>1.3071895424836766</v>
      </c>
      <c r="N14" s="40">
        <f t="shared" si="3"/>
        <v>26.666666666666583</v>
      </c>
      <c r="O14" s="40"/>
      <c r="P14" s="40">
        <f t="shared" si="3"/>
        <v>7.2368421052631096</v>
      </c>
      <c r="W14" t="s">
        <v>25</v>
      </c>
      <c r="X14" s="27">
        <f>X13-X12</f>
        <v>0.77777777777777768</v>
      </c>
      <c r="Y14" s="27">
        <f>Y13-Y12</f>
        <v>0.59259259259259434</v>
      </c>
      <c r="Z14" s="27">
        <f>Z13-Z12</f>
        <v>0.55555555555555713</v>
      </c>
      <c r="AA14" s="27">
        <f>AA13-AA12</f>
        <v>0.51851851851851727</v>
      </c>
    </row>
    <row r="24" spans="21:21" x14ac:dyDescent="0.25">
      <c r="U24" s="42"/>
    </row>
  </sheetData>
  <mergeCells count="2">
    <mergeCell ref="C3:P3"/>
    <mergeCell ref="C9:P9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A1605-6F38-4FF2-9FB1-0F6F472A166C}">
  <dimension ref="A1:N13"/>
  <sheetViews>
    <sheetView workbookViewId="0">
      <selection activeCell="C20" sqref="C20"/>
    </sheetView>
  </sheetViews>
  <sheetFormatPr defaultRowHeight="15" x14ac:dyDescent="0.25"/>
  <cols>
    <col min="2" max="2" width="9.85546875" bestFit="1" customWidth="1"/>
    <col min="3" max="3" width="10.42578125" bestFit="1" customWidth="1"/>
  </cols>
  <sheetData>
    <row r="1" spans="1:14" x14ac:dyDescent="0.25">
      <c r="A1" t="s">
        <v>18</v>
      </c>
      <c r="B1" t="s">
        <v>20</v>
      </c>
      <c r="C1" t="s">
        <v>19</v>
      </c>
    </row>
    <row r="2" spans="1:14" x14ac:dyDescent="0.25">
      <c r="A2" t="s">
        <v>1</v>
      </c>
      <c r="B2" s="1">
        <v>26.4</v>
      </c>
      <c r="C2" s="1">
        <v>1.98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t="s">
        <v>2</v>
      </c>
      <c r="B3">
        <v>32.6</v>
      </c>
      <c r="C3">
        <v>1.49</v>
      </c>
    </row>
    <row r="4" spans="1:14" x14ac:dyDescent="0.25">
      <c r="A4" t="s">
        <v>3</v>
      </c>
      <c r="B4">
        <v>38.799999999999997</v>
      </c>
      <c r="C4">
        <v>1.49</v>
      </c>
    </row>
    <row r="5" spans="1:14" x14ac:dyDescent="0.25">
      <c r="A5" t="s">
        <v>4</v>
      </c>
      <c r="B5">
        <v>46</v>
      </c>
      <c r="C5">
        <v>1.18</v>
      </c>
    </row>
    <row r="6" spans="1:14" x14ac:dyDescent="0.25">
      <c r="A6" t="s">
        <v>5</v>
      </c>
      <c r="B6">
        <v>54</v>
      </c>
      <c r="C6">
        <v>1.41</v>
      </c>
    </row>
    <row r="7" spans="1:14" x14ac:dyDescent="0.25">
      <c r="A7" t="s">
        <v>6</v>
      </c>
      <c r="B7">
        <v>62.1</v>
      </c>
      <c r="C7">
        <v>1.26</v>
      </c>
    </row>
    <row r="8" spans="1:14" x14ac:dyDescent="0.25">
      <c r="A8" t="s">
        <v>7</v>
      </c>
      <c r="B8">
        <v>68.900000000000006</v>
      </c>
      <c r="C8">
        <v>0.67</v>
      </c>
    </row>
    <row r="9" spans="1:14" x14ac:dyDescent="0.25">
      <c r="A9" t="s">
        <v>8</v>
      </c>
      <c r="B9">
        <v>68.5</v>
      </c>
      <c r="C9">
        <v>0.72</v>
      </c>
    </row>
    <row r="10" spans="1:14" x14ac:dyDescent="0.25">
      <c r="A10" t="s">
        <v>9</v>
      </c>
      <c r="B10">
        <v>59</v>
      </c>
      <c r="C10">
        <v>0.73</v>
      </c>
    </row>
    <row r="11" spans="1:14" x14ac:dyDescent="0.25">
      <c r="A11" t="s">
        <v>10</v>
      </c>
      <c r="B11">
        <v>47.3</v>
      </c>
      <c r="C11">
        <v>0.99</v>
      </c>
    </row>
    <row r="12" spans="1:14" x14ac:dyDescent="0.25">
      <c r="A12" t="s">
        <v>11</v>
      </c>
      <c r="B12">
        <v>35</v>
      </c>
      <c r="C12">
        <v>2.15</v>
      </c>
    </row>
    <row r="13" spans="1:14" x14ac:dyDescent="0.25">
      <c r="A13" t="s">
        <v>12</v>
      </c>
      <c r="B13">
        <v>27.2</v>
      </c>
      <c r="C13">
        <v>2.42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Precip 1991-2020</vt:lpstr>
      <vt:lpstr>Precip 1990 to 2020</vt:lpstr>
      <vt:lpstr>Temp 1991-2020</vt:lpstr>
      <vt:lpstr>1991-2020 Climograph</vt:lpstr>
      <vt:lpstr>Precip 1961-1990</vt:lpstr>
      <vt:lpstr>Temp 1961-1990</vt:lpstr>
      <vt:lpstr>Updated Figures</vt:lpstr>
      <vt:lpstr>Updated Table</vt:lpstr>
      <vt:lpstr>1961-1990 Climograph</vt:lpstr>
      <vt:lpstr>Information</vt:lpstr>
      <vt:lpstr>Average Temp Comp</vt:lpstr>
      <vt:lpstr>Precip Comp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2023-10-20T14:12:46Z</dcterms:created>
  <dcterms:modified xsi:type="dcterms:W3CDTF">2024-07-12T16:47:50Z</dcterms:modified>
</cp:coreProperties>
</file>